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60" windowWidth="19200" windowHeight="11865"/>
  </bookViews>
  <sheets>
    <sheet name="신규공사" sheetId="4" r:id="rId1"/>
    <sheet name="구매" sheetId="5" r:id="rId2"/>
    <sheet name="용역" sheetId="6" r:id="rId3"/>
  </sheets>
  <calcPr calcId="125725"/>
</workbook>
</file>

<file path=xl/calcChain.xml><?xml version="1.0" encoding="utf-8"?>
<calcChain xmlns="http://schemas.openxmlformats.org/spreadsheetml/2006/main">
  <c r="E4" i="6"/>
  <c r="C4"/>
  <c r="F310" i="5"/>
  <c r="F309"/>
  <c r="F299"/>
  <c r="F298"/>
  <c r="F297"/>
  <c r="F101"/>
  <c r="F100"/>
  <c r="F99"/>
  <c r="F73"/>
  <c r="H4"/>
  <c r="C4"/>
  <c r="H684" i="4"/>
  <c r="H683"/>
  <c r="H682"/>
  <c r="H681"/>
  <c r="H680"/>
  <c r="H679"/>
  <c r="H678"/>
  <c r="H677"/>
  <c r="H676"/>
  <c r="H675"/>
  <c r="H674"/>
  <c r="H673"/>
  <c r="H672"/>
  <c r="H671"/>
  <c r="H670"/>
  <c r="H669"/>
  <c r="H668"/>
  <c r="H667"/>
  <c r="H666"/>
  <c r="H665"/>
  <c r="H664"/>
  <c r="H663"/>
  <c r="H662"/>
  <c r="H661"/>
  <c r="H660"/>
  <c r="H659"/>
  <c r="H658"/>
  <c r="H657"/>
  <c r="H656"/>
  <c r="H655"/>
  <c r="H654"/>
  <c r="H653"/>
  <c r="H652"/>
  <c r="H651"/>
  <c r="H650"/>
  <c r="H649"/>
  <c r="H648"/>
  <c r="H647"/>
  <c r="H646"/>
  <c r="H645"/>
  <c r="H644"/>
  <c r="H643"/>
  <c r="H642"/>
  <c r="H641"/>
  <c r="H640"/>
  <c r="H639"/>
  <c r="H638"/>
  <c r="H637"/>
  <c r="H636"/>
  <c r="H635"/>
  <c r="H634"/>
  <c r="H633"/>
  <c r="H632"/>
  <c r="H631"/>
  <c r="H630"/>
  <c r="H629"/>
  <c r="H628"/>
  <c r="H627"/>
  <c r="H626"/>
  <c r="H625"/>
  <c r="H624"/>
  <c r="H623"/>
  <c r="H622"/>
  <c r="H621"/>
  <c r="H620"/>
  <c r="H619"/>
  <c r="H618"/>
  <c r="H617"/>
  <c r="H616"/>
  <c r="H615"/>
  <c r="H614"/>
  <c r="H613"/>
  <c r="H612"/>
  <c r="H611"/>
  <c r="H610"/>
  <c r="H609"/>
  <c r="H608"/>
  <c r="H607"/>
  <c r="H606"/>
  <c r="H605"/>
  <c r="H604"/>
  <c r="H603"/>
  <c r="H602"/>
  <c r="H601"/>
  <c r="H600"/>
  <c r="H599"/>
  <c r="H598"/>
  <c r="H597"/>
  <c r="H596"/>
  <c r="H595"/>
  <c r="H594"/>
  <c r="H593"/>
  <c r="H592"/>
  <c r="H591"/>
  <c r="H590"/>
  <c r="H589"/>
  <c r="H588"/>
  <c r="H587"/>
  <c r="H586"/>
  <c r="H585"/>
  <c r="H584"/>
  <c r="H583"/>
  <c r="H582"/>
  <c r="H581"/>
  <c r="H580"/>
  <c r="H579"/>
  <c r="H578"/>
  <c r="H577"/>
  <c r="H576"/>
  <c r="H575"/>
  <c r="H574"/>
  <c r="H573"/>
  <c r="H572"/>
  <c r="H571"/>
  <c r="H570"/>
  <c r="H569"/>
  <c r="H568"/>
  <c r="H567"/>
  <c r="H566"/>
  <c r="H565"/>
  <c r="H564"/>
  <c r="H563"/>
  <c r="H562"/>
  <c r="H561"/>
  <c r="H560"/>
  <c r="H559"/>
  <c r="H558"/>
  <c r="H557"/>
  <c r="H556"/>
  <c r="H555"/>
  <c r="H554"/>
  <c r="H553"/>
  <c r="H552"/>
  <c r="H551"/>
  <c r="H550"/>
  <c r="H549"/>
  <c r="H548"/>
  <c r="H547"/>
  <c r="H546"/>
  <c r="H545"/>
  <c r="H544"/>
  <c r="H543"/>
  <c r="H542"/>
  <c r="H541"/>
  <c r="H540"/>
  <c r="H539"/>
  <c r="H538"/>
  <c r="H537"/>
  <c r="H536"/>
  <c r="H535"/>
  <c r="H534"/>
  <c r="H533"/>
  <c r="H532"/>
  <c r="H531"/>
  <c r="H530"/>
  <c r="H529"/>
  <c r="H528"/>
  <c r="H527"/>
  <c r="H526"/>
  <c r="H525"/>
  <c r="H524"/>
  <c r="H523"/>
  <c r="H522"/>
  <c r="H521"/>
  <c r="H520"/>
  <c r="H519"/>
  <c r="H518"/>
  <c r="H517"/>
  <c r="H516"/>
  <c r="H515"/>
  <c r="H514"/>
  <c r="H513"/>
  <c r="H512"/>
  <c r="H511"/>
  <c r="H510"/>
  <c r="H509"/>
  <c r="H508"/>
  <c r="H507"/>
  <c r="H506"/>
  <c r="H505"/>
  <c r="H504"/>
  <c r="H503"/>
  <c r="H502"/>
  <c r="H501"/>
  <c r="H500"/>
  <c r="H499"/>
  <c r="H498"/>
  <c r="H497"/>
  <c r="H496"/>
  <c r="H495"/>
  <c r="H494"/>
  <c r="H493"/>
  <c r="H492"/>
  <c r="H491"/>
  <c r="H490"/>
  <c r="H489"/>
  <c r="H488"/>
  <c r="H487"/>
  <c r="H486"/>
  <c r="H485"/>
  <c r="H484"/>
  <c r="H483"/>
  <c r="H482"/>
  <c r="H481"/>
  <c r="H480"/>
  <c r="H479"/>
  <c r="H478"/>
  <c r="H477"/>
  <c r="H476"/>
  <c r="H475"/>
  <c r="H474"/>
  <c r="H473"/>
  <c r="H472"/>
  <c r="H471"/>
  <c r="H470"/>
  <c r="H469"/>
  <c r="H468"/>
  <c r="H467"/>
  <c r="H466"/>
  <c r="H465"/>
  <c r="H464"/>
  <c r="H463"/>
  <c r="H462"/>
  <c r="H461"/>
  <c r="H460"/>
  <c r="H459"/>
  <c r="H458"/>
  <c r="H457"/>
  <c r="H456"/>
  <c r="H455"/>
  <c r="H454"/>
  <c r="H453"/>
  <c r="H452"/>
  <c r="H451"/>
  <c r="H450"/>
  <c r="H449"/>
  <c r="H448"/>
  <c r="H447"/>
  <c r="H446"/>
  <c r="H445"/>
  <c r="H444"/>
  <c r="H443"/>
  <c r="H442"/>
  <c r="H441"/>
  <c r="H440"/>
  <c r="H439"/>
  <c r="H438"/>
  <c r="H437"/>
  <c r="H436"/>
  <c r="H435"/>
  <c r="H434"/>
  <c r="H433"/>
  <c r="H432"/>
  <c r="H431"/>
  <c r="H430"/>
  <c r="H429"/>
  <c r="H428"/>
  <c r="H427"/>
  <c r="H426"/>
  <c r="H425"/>
  <c r="H424"/>
  <c r="H423"/>
  <c r="H422"/>
  <c r="H421"/>
  <c r="H420"/>
  <c r="H419"/>
  <c r="H418"/>
  <c r="H417"/>
  <c r="H416"/>
  <c r="H415"/>
  <c r="H414"/>
  <c r="H413"/>
  <c r="H412"/>
  <c r="H411"/>
  <c r="H410"/>
  <c r="H409"/>
  <c r="H408"/>
  <c r="H407"/>
  <c r="H406"/>
  <c r="H405"/>
  <c r="H404"/>
  <c r="H403"/>
  <c r="H402"/>
  <c r="H401"/>
  <c r="H400"/>
  <c r="H399"/>
  <c r="H398"/>
  <c r="H397"/>
  <c r="H396"/>
  <c r="H395"/>
  <c r="H394"/>
  <c r="H393"/>
  <c r="H392"/>
  <c r="H391"/>
  <c r="H390"/>
  <c r="H389"/>
  <c r="H388"/>
  <c r="H387"/>
  <c r="H386"/>
  <c r="H385"/>
  <c r="H384"/>
  <c r="H383"/>
  <c r="H382"/>
  <c r="H381"/>
  <c r="H380"/>
  <c r="H379"/>
  <c r="H378"/>
  <c r="H377"/>
  <c r="H376"/>
  <c r="H375"/>
  <c r="H374"/>
  <c r="H373"/>
  <c r="H372"/>
  <c r="H371"/>
  <c r="H370"/>
  <c r="H369"/>
  <c r="H368"/>
  <c r="H367"/>
  <c r="H366"/>
  <c r="H365"/>
  <c r="H364"/>
  <c r="H363"/>
  <c r="H362"/>
  <c r="H361"/>
  <c r="H360"/>
  <c r="H359"/>
  <c r="H358"/>
  <c r="H357"/>
  <c r="H356"/>
  <c r="H355"/>
  <c r="H354"/>
  <c r="H353"/>
  <c r="H352"/>
  <c r="H351"/>
  <c r="H350"/>
  <c r="H349"/>
  <c r="H348"/>
  <c r="H347"/>
  <c r="H346"/>
  <c r="H345"/>
  <c r="H344"/>
  <c r="H343"/>
  <c r="H342"/>
  <c r="H341"/>
  <c r="H340"/>
  <c r="H339"/>
  <c r="H338"/>
  <c r="H337"/>
  <c r="H336"/>
  <c r="H335"/>
  <c r="H334"/>
  <c r="H333"/>
  <c r="H332"/>
  <c r="H331"/>
  <c r="H330"/>
  <c r="H329"/>
  <c r="H328"/>
  <c r="H327"/>
  <c r="H326"/>
  <c r="H325"/>
  <c r="H324"/>
  <c r="H323"/>
  <c r="H322"/>
  <c r="H321"/>
  <c r="H320"/>
  <c r="H319"/>
  <c r="H318"/>
  <c r="H317"/>
  <c r="H316"/>
  <c r="H315"/>
  <c r="H314"/>
  <c r="H313"/>
  <c r="H312"/>
  <c r="H311"/>
  <c r="H310"/>
  <c r="H309"/>
  <c r="H308"/>
  <c r="H307"/>
  <c r="H306"/>
  <c r="H305"/>
  <c r="H304"/>
  <c r="H303"/>
  <c r="H302"/>
  <c r="H301"/>
  <c r="H300"/>
  <c r="H299"/>
  <c r="H298"/>
  <c r="H297"/>
  <c r="H296"/>
  <c r="H295"/>
  <c r="H294"/>
  <c r="H293"/>
  <c r="H292"/>
  <c r="H291"/>
  <c r="H290"/>
  <c r="H289"/>
  <c r="H288"/>
  <c r="H287"/>
  <c r="H286"/>
  <c r="H285"/>
  <c r="H284"/>
  <c r="H283"/>
  <c r="H282"/>
  <c r="H281"/>
  <c r="H280"/>
  <c r="H279"/>
  <c r="H278"/>
  <c r="H277"/>
  <c r="H276"/>
  <c r="H275"/>
  <c r="H274"/>
  <c r="H273"/>
  <c r="H272"/>
  <c r="H271"/>
  <c r="H270"/>
  <c r="H269"/>
  <c r="H268"/>
  <c r="H267"/>
  <c r="H266"/>
  <c r="H265"/>
  <c r="H264"/>
  <c r="H263"/>
  <c r="H262"/>
  <c r="H261"/>
  <c r="H260"/>
  <c r="H259"/>
  <c r="H258"/>
  <c r="H257"/>
  <c r="H256"/>
  <c r="H255"/>
  <c r="H254"/>
  <c r="H253"/>
  <c r="H252"/>
  <c r="H251"/>
  <c r="H250"/>
  <c r="H249"/>
  <c r="C249"/>
  <c r="H248"/>
  <c r="H247"/>
  <c r="H246"/>
  <c r="H245"/>
  <c r="H244"/>
  <c r="H243"/>
  <c r="H242"/>
  <c r="H241"/>
  <c r="H240"/>
  <c r="H239"/>
  <c r="H238"/>
  <c r="H237"/>
  <c r="H236"/>
  <c r="H235"/>
  <c r="H234"/>
  <c r="H233"/>
  <c r="H232"/>
  <c r="H231"/>
  <c r="H230"/>
  <c r="H229"/>
  <c r="H228"/>
  <c r="H227"/>
  <c r="H226"/>
  <c r="H225"/>
  <c r="H224"/>
  <c r="H223"/>
  <c r="H222"/>
  <c r="H221"/>
  <c r="H220"/>
  <c r="H219"/>
  <c r="H218"/>
  <c r="B218"/>
  <c r="H217"/>
  <c r="H216"/>
  <c r="H215"/>
  <c r="H214"/>
  <c r="H213"/>
  <c r="H212"/>
  <c r="H211"/>
  <c r="H210"/>
  <c r="H209"/>
  <c r="H208"/>
  <c r="H207"/>
  <c r="H206"/>
  <c r="H205"/>
  <c r="H204"/>
  <c r="H203"/>
  <c r="H202"/>
  <c r="H201"/>
  <c r="H200"/>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s="1"/>
  <c r="I4"/>
  <c r="G4"/>
  <c r="F4"/>
  <c r="C4"/>
</calcChain>
</file>

<file path=xl/comments1.xml><?xml version="1.0" encoding="utf-8"?>
<comments xmlns="http://schemas.openxmlformats.org/spreadsheetml/2006/main">
  <authors>
    <author>만든 이</author>
  </authors>
  <commentList>
    <comment ref="I3" authorId="0">
      <text>
        <r>
          <rPr>
            <b/>
            <sz val="9"/>
            <color indexed="81"/>
            <rFont val="굴림"/>
            <family val="3"/>
            <charset val="129"/>
          </rPr>
          <t>장기초년도 요청인 경우 금차년도 집행예정액 기록</t>
        </r>
      </text>
    </comment>
    <comment ref="J3" author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<sst xmlns="http://schemas.openxmlformats.org/spreadsheetml/2006/main" count="6908" uniqueCount="1852">
  <si>
    <t>2012년도 발주계획</t>
    <phoneticPr fontId="4" type="noConversion"/>
  </si>
  <si>
    <t>발주
년도</t>
    <phoneticPr fontId="4" type="noConversion"/>
  </si>
  <si>
    <t>발주월</t>
    <phoneticPr fontId="4" type="noConversion"/>
  </si>
  <si>
    <t>공사명</t>
    <phoneticPr fontId="4" type="noConversion"/>
  </si>
  <si>
    <t>공종</t>
    <phoneticPr fontId="4" type="noConversion"/>
  </si>
  <si>
    <t>계약방법</t>
    <phoneticPr fontId="4" type="noConversion"/>
  </si>
  <si>
    <t>도급액
( 단위:백만원)</t>
    <phoneticPr fontId="4" type="noConversion"/>
  </si>
  <si>
    <t>관급자재대
(단위:백만원)</t>
    <phoneticPr fontId="4" type="noConversion"/>
  </si>
  <si>
    <t>계
(단위:백만원)</t>
    <phoneticPr fontId="4" type="noConversion"/>
  </si>
  <si>
    <t>금차도급금액
(단위:백만원)</t>
    <phoneticPr fontId="4" type="noConversion"/>
  </si>
  <si>
    <t>담당부서</t>
    <phoneticPr fontId="4" type="noConversion"/>
  </si>
  <si>
    <t>비고</t>
    <phoneticPr fontId="4" type="noConversion"/>
  </si>
  <si>
    <t>시설공사 합계</t>
    <phoneticPr fontId="4" type="noConversion"/>
  </si>
  <si>
    <t>본사사옥 신축 전기공사</t>
    <phoneticPr fontId="4" type="noConversion"/>
  </si>
  <si>
    <t>전기</t>
    <phoneticPr fontId="4" type="noConversion"/>
  </si>
  <si>
    <t>제한경쟁</t>
    <phoneticPr fontId="4" type="noConversion"/>
  </si>
  <si>
    <t>본사</t>
  </si>
  <si>
    <t>녹색사업처</t>
  </si>
  <si>
    <t>본사사옥 신축 정보통신공사</t>
    <phoneticPr fontId="4" type="noConversion"/>
  </si>
  <si>
    <t>통신</t>
  </si>
  <si>
    <t>본사사옥 신축 소방설비공사</t>
    <phoneticPr fontId="4" type="noConversion"/>
  </si>
  <si>
    <t>소방</t>
    <phoneticPr fontId="4" type="noConversion"/>
  </si>
  <si>
    <t>본사사옥 신축 조경공사</t>
    <phoneticPr fontId="4" type="noConversion"/>
  </si>
  <si>
    <t>조경</t>
    <phoneticPr fontId="4" type="noConversion"/>
  </si>
  <si>
    <t>동진2공구 방수제공사</t>
    <phoneticPr fontId="4" type="noConversion"/>
  </si>
  <si>
    <t>토목</t>
    <phoneticPr fontId="4" type="noConversion"/>
  </si>
  <si>
    <t>최저가낙찰제</t>
    <phoneticPr fontId="4" type="noConversion"/>
  </si>
  <si>
    <t>새만금개발처</t>
  </si>
  <si>
    <t>만경7공구 방수제공사</t>
    <phoneticPr fontId="4" type="noConversion"/>
  </si>
  <si>
    <t>농업용지 5공구 조성공사</t>
    <phoneticPr fontId="4" type="noConversion"/>
  </si>
  <si>
    <t xml:space="preserve">토목 </t>
    <phoneticPr fontId="4" type="noConversion"/>
  </si>
  <si>
    <t>3공구매립공사</t>
    <phoneticPr fontId="4" type="noConversion"/>
  </si>
  <si>
    <t>2012. 10</t>
    <phoneticPr fontId="4" type="noConversion"/>
  </si>
  <si>
    <t>화옹지구 4공구 농업생산기반조성사업</t>
    <phoneticPr fontId="4" type="noConversion"/>
  </si>
  <si>
    <t>화안사업단</t>
  </si>
  <si>
    <t>2012. 09</t>
    <phoneticPr fontId="4" type="noConversion"/>
  </si>
  <si>
    <t>화옹지구 8공구 간척농지개발사업</t>
    <phoneticPr fontId="4" type="noConversion"/>
  </si>
  <si>
    <t>새만금지구 산업단지 생활및공업용수공사</t>
    <phoneticPr fontId="4" type="noConversion"/>
  </si>
  <si>
    <t>새만금경자단</t>
  </si>
  <si>
    <t>UNC 철거공사</t>
  </si>
  <si>
    <t>토목</t>
  </si>
  <si>
    <t>일반경쟁</t>
  </si>
  <si>
    <t>경기지역본부</t>
    <phoneticPr fontId="4" type="noConversion"/>
  </si>
  <si>
    <t>정화사업소</t>
  </si>
  <si>
    <t>오남2간선 수해복구사업 토목공사</t>
  </si>
  <si>
    <t>제한경쟁</t>
  </si>
  <si>
    <t>양평광주서울지사</t>
    <phoneticPr fontId="4" type="noConversion"/>
  </si>
  <si>
    <t>오남지선 수해복구사업 토목공사</t>
  </si>
  <si>
    <t>도척1간선 수해복구사업 토목공사</t>
  </si>
  <si>
    <t>오포보 수해복구사업 토목공사</t>
  </si>
  <si>
    <t>송촌리 수해복구사업 토목공사</t>
  </si>
  <si>
    <t>천서리 수해복구사업 토목공사</t>
  </si>
  <si>
    <t>구미간선 수해복구사업 토목공사</t>
  </si>
  <si>
    <t>개군남간선 수해복구사업 토목공사</t>
  </si>
  <si>
    <t>사청취입보 수해복구사업 토목공사</t>
  </si>
  <si>
    <t>강상지구 화양리농로 수해복구사업 토목공사</t>
  </si>
  <si>
    <t>곡수북간선 농로 수해복구사업 토목공사</t>
  </si>
  <si>
    <t>구미양수장 변전실 수해복구사업 토목공사</t>
  </si>
  <si>
    <t>곡수취입보 수해복구사업 토목공사</t>
  </si>
  <si>
    <t>산수유권역 농촌마을종합개발사업</t>
  </si>
  <si>
    <t>건축</t>
  </si>
  <si>
    <t>한탄강지구 대체시설설치사업</t>
  </si>
  <si>
    <t>토건</t>
  </si>
  <si>
    <t>연천포천지사</t>
    <phoneticPr fontId="4" type="noConversion"/>
  </si>
  <si>
    <t>포도향권역 농촌마을종합개발사업(H/W)</t>
  </si>
  <si>
    <t>공덕지구지표수보강개발</t>
  </si>
  <si>
    <t>파주지사</t>
    <phoneticPr fontId="4" type="noConversion"/>
  </si>
  <si>
    <t>동연지구수리시설개보수</t>
  </si>
  <si>
    <t>월상지구수리시설개보수</t>
  </si>
  <si>
    <t>상지석지구수리시설개보수</t>
  </si>
  <si>
    <t>동부간선-굴포천연결 방수로설치사업 토목공사</t>
  </si>
  <si>
    <t>김포지사</t>
    <phoneticPr fontId="4" type="noConversion"/>
  </si>
  <si>
    <t xml:space="preserve">동부지구 농업기반시설 설치사업 토목공사 </t>
  </si>
  <si>
    <t>대장지구 수리시설정비사업</t>
  </si>
  <si>
    <t>감정동김포용수간선수변환경정비사업</t>
  </si>
  <si>
    <t>2012.10.</t>
  </si>
  <si>
    <t>대산.당산지구 대구획정리사업</t>
  </si>
  <si>
    <t>강화지사</t>
    <phoneticPr fontId="4" type="noConversion"/>
  </si>
  <si>
    <t>2012.03.</t>
  </si>
  <si>
    <t>외포지구 배수개선사업</t>
  </si>
  <si>
    <t>전기</t>
  </si>
  <si>
    <t>2012.02.</t>
  </si>
  <si>
    <t>강서.교동지소 유지관리</t>
  </si>
  <si>
    <t>강남.삼산지소 유지관리</t>
  </si>
  <si>
    <t>지사직할 유지관리</t>
  </si>
  <si>
    <t>무학3-2지구 기계화경작로 사업</t>
  </si>
  <si>
    <t>인삼지구 수리시설개보수사업 토목공사</t>
  </si>
  <si>
    <t>인삼지구 수리시설개보수사업 전기공사</t>
  </si>
  <si>
    <t>고잔지구 기계화경작로확포장사업</t>
  </si>
  <si>
    <t>평택지사</t>
    <phoneticPr fontId="4" type="noConversion"/>
  </si>
  <si>
    <t>삼계지구 기계화경작로확포장사업</t>
  </si>
  <si>
    <t>마두지구한발대비용수개발사업</t>
  </si>
  <si>
    <t>기흥지구수리시설개보수사업</t>
  </si>
  <si>
    <t>기계</t>
  </si>
  <si>
    <t>양지지구 토목공사</t>
  </si>
  <si>
    <t>지역제한경쟁</t>
  </si>
  <si>
    <t>안성지사</t>
    <phoneticPr fontId="4" type="noConversion"/>
  </si>
  <si>
    <t>미장지구 전기공사</t>
  </si>
  <si>
    <t>불당지구배수개선 토목공사</t>
  </si>
  <si>
    <t>원주시 관측정 보호시설 공사</t>
  </si>
  <si>
    <t>지질</t>
  </si>
  <si>
    <t>최저가낙찰제</t>
  </si>
  <si>
    <t>강원지역본부</t>
  </si>
  <si>
    <t>본부</t>
  </si>
  <si>
    <t>굴운지구 수리시설개보수사업</t>
  </si>
  <si>
    <t>홍천춘천</t>
  </si>
  <si>
    <t>홍천지구 수리시설개보수사업</t>
  </si>
  <si>
    <t>춘천1지구 지방비지원사업</t>
  </si>
  <si>
    <t>홍천춘천지사</t>
  </si>
  <si>
    <t>춘천2지구 지방비지원사업</t>
  </si>
  <si>
    <t>홍천1지구 지방비지원사업</t>
  </si>
  <si>
    <t>홍천2지구 지방비지원사업</t>
  </si>
  <si>
    <t>횡성1지구 지방비지원사업</t>
  </si>
  <si>
    <t>횡성2지구 지방비지원사업</t>
  </si>
  <si>
    <t>동홍천삼포권역 농촌마을종합개발사업</t>
  </si>
  <si>
    <t>토목,건축,조경</t>
  </si>
  <si>
    <t>보리울권역권역 권역단위종합정비사업</t>
  </si>
  <si>
    <t>개운지구 저수지둑높이기사업</t>
  </si>
  <si>
    <t>좌운지구 저수지둑높이기사업</t>
  </si>
  <si>
    <t>신선권역 산채체험장</t>
  </si>
  <si>
    <t>강릉지사</t>
  </si>
  <si>
    <t>사천권역저온저장고설치</t>
  </si>
  <si>
    <t>사천권역2단계환경개선사업</t>
  </si>
  <si>
    <t>가곡권역노인복지관</t>
  </si>
  <si>
    <t>가곡권역친환경발효체험장</t>
  </si>
  <si>
    <t>사천지구 기계화경작로</t>
  </si>
  <si>
    <t>금광지구 기계화경작로</t>
  </si>
  <si>
    <t>옥계지구 수리시설개보수</t>
  </si>
  <si>
    <t>사천지구 수리시설개보수</t>
  </si>
  <si>
    <t>섬강지구기계화경작로</t>
    <phoneticPr fontId="4" type="noConversion"/>
  </si>
  <si>
    <t>공개경쟁</t>
    <phoneticPr fontId="4" type="noConversion"/>
  </si>
  <si>
    <t>원주지사</t>
  </si>
  <si>
    <t>건등지구기계화경작로</t>
    <phoneticPr fontId="4" type="noConversion"/>
  </si>
  <si>
    <t>취병지구기계화경작로</t>
    <phoneticPr fontId="4" type="noConversion"/>
  </si>
  <si>
    <t>반계지구기계화경작로</t>
    <phoneticPr fontId="4" type="noConversion"/>
  </si>
  <si>
    <t>후용지구기계화경작로</t>
    <phoneticPr fontId="4" type="noConversion"/>
  </si>
  <si>
    <t>흥업지구기계화경작로</t>
    <phoneticPr fontId="4" type="noConversion"/>
  </si>
  <si>
    <t>원주지구외</t>
    <phoneticPr fontId="4" type="noConversion"/>
  </si>
  <si>
    <t>2012. 05</t>
  </si>
  <si>
    <t>삼봉권역 2단계 토목공사</t>
  </si>
  <si>
    <t>영북지사</t>
  </si>
  <si>
    <t>삼봉권역 친환경공동축사신축</t>
  </si>
  <si>
    <t>삼봉권역 친환경공동축사신축 전기공사</t>
  </si>
  <si>
    <t>삼봉권역 친환경공동축사신축 통신공사</t>
  </si>
  <si>
    <t>2012. 06</t>
  </si>
  <si>
    <t>건봉권역 테마거리조성사업</t>
  </si>
  <si>
    <t>무릉도원 2단계 토목공사</t>
  </si>
  <si>
    <t>수동골권역 해양체험관 신축공사</t>
  </si>
  <si>
    <t>2012. 03</t>
  </si>
  <si>
    <t>어천지구 테마공원조성사업</t>
  </si>
  <si>
    <t>소방</t>
  </si>
  <si>
    <t>2012. 01</t>
  </si>
  <si>
    <t>아야진지구 기계화경작로확포장사업</t>
  </si>
  <si>
    <t>철콘</t>
  </si>
  <si>
    <t>송포지구 기계화경작로확포장사업</t>
  </si>
  <si>
    <t>조산지구 기계화경작로확포장사업</t>
  </si>
  <si>
    <t>대마지구 대구획경지정리사업</t>
    <phoneticPr fontId="4" type="noConversion"/>
  </si>
  <si>
    <t>철원지사</t>
  </si>
  <si>
    <t>장흥외11지구 기계화경작로 확포장사업</t>
    <phoneticPr fontId="4" type="noConversion"/>
  </si>
  <si>
    <t>철콘</t>
    <phoneticPr fontId="4" type="noConversion"/>
  </si>
  <si>
    <t>오봉지구 기계화경작로확포장사업</t>
  </si>
  <si>
    <t>전자수의</t>
  </si>
  <si>
    <t>전남지역본부</t>
  </si>
  <si>
    <t>나주지사</t>
  </si>
  <si>
    <t>송현지구 기계화경작로확포장사업</t>
  </si>
  <si>
    <t>화성지구 기계화경작로확포장사업</t>
  </si>
  <si>
    <t>월양지구 기계화경작로확포장사업</t>
  </si>
  <si>
    <t>옥당지구 기계화경작로확포장사업</t>
  </si>
  <si>
    <t>계림지구 기계화경작로확포장사업</t>
  </si>
  <si>
    <t>금안권역 권역단위종합정비사업 하드웨어</t>
  </si>
  <si>
    <t>보성지구 기계화경작로확포장사업</t>
  </si>
  <si>
    <t>보성지사</t>
  </si>
  <si>
    <t>조성권역 농촌마을종합개발사업 토목공사</t>
  </si>
  <si>
    <t>조성권역 농촌마을종합개발사업 전기공사</t>
  </si>
  <si>
    <t>백수2지구 기계화경작로확포장사업</t>
    <phoneticPr fontId="4" type="noConversion"/>
  </si>
  <si>
    <t>전문</t>
    <phoneticPr fontId="4" type="noConversion"/>
  </si>
  <si>
    <t>영광지사</t>
  </si>
  <si>
    <t>봉남2지구 기계화경작로확포장사업</t>
    <phoneticPr fontId="4" type="noConversion"/>
  </si>
  <si>
    <t>지내지구 기계화경작로확포장사업</t>
    <phoneticPr fontId="4" type="noConversion"/>
  </si>
  <si>
    <t>남면지구 영농편의수리시설개보수사업</t>
    <phoneticPr fontId="4" type="noConversion"/>
  </si>
  <si>
    <t>장성지사</t>
  </si>
  <si>
    <t>삼서지구 영농편의수리시설개보수사업</t>
    <phoneticPr fontId="4" type="noConversion"/>
  </si>
  <si>
    <t>편백권역 권역단위농촌마을정비사업 건축,토목공사</t>
    <phoneticPr fontId="4" type="noConversion"/>
  </si>
  <si>
    <t>토건</t>
    <phoneticPr fontId="4" type="noConversion"/>
  </si>
  <si>
    <t>편백권역 권역단위농촌마을정비사업 전기공사</t>
    <phoneticPr fontId="4" type="noConversion"/>
  </si>
  <si>
    <t>화산지구 지표수보강개발사업 물관리자동화사업</t>
    <phoneticPr fontId="4" type="noConversion"/>
  </si>
  <si>
    <t>무안읍 지반침하 계측기 설치공사</t>
  </si>
  <si>
    <t>돌산갓권역 1단계 돌산갓고을센터 전기공사</t>
    <phoneticPr fontId="4" type="noConversion"/>
  </si>
  <si>
    <t>순천광양여수지사</t>
  </si>
  <si>
    <t>돌산갓권역 2단계 돌산갓고을센터 통신공사</t>
    <phoneticPr fontId="4" type="noConversion"/>
  </si>
  <si>
    <t>돌산갓권역 3단계 돌산갓고을센터 소방공사</t>
    <phoneticPr fontId="4" type="noConversion"/>
  </si>
  <si>
    <t>운천지구 기계화경작로확포장사업</t>
    <phoneticPr fontId="4" type="noConversion"/>
  </si>
  <si>
    <t>관기지구 기계화경작로확포장사업</t>
    <phoneticPr fontId="4" type="noConversion"/>
  </si>
  <si>
    <t>봉강권역 농촌마을종합개발사업</t>
    <phoneticPr fontId="4" type="noConversion"/>
  </si>
  <si>
    <t>개랭이권역 농촌마을종합개발사업</t>
    <phoneticPr fontId="4" type="noConversion"/>
  </si>
  <si>
    <t>신금지구 침수개선사업</t>
  </si>
  <si>
    <t>2012.10</t>
    <phoneticPr fontId="4" type="noConversion"/>
  </si>
  <si>
    <t>동송지구 영농편의수리시설개보수사업</t>
    <phoneticPr fontId="4" type="noConversion"/>
  </si>
  <si>
    <t>신대지구 개선복구사업</t>
    <phoneticPr fontId="4" type="noConversion"/>
  </si>
  <si>
    <t>봉오배수로정비사업</t>
  </si>
  <si>
    <t>서촌지구 농로포장외1개소보수사업</t>
  </si>
  <si>
    <t>월야지구 기계화경작로확포장</t>
  </si>
  <si>
    <t>함평지사</t>
  </si>
  <si>
    <t>대동2지구 기계화경작로확포장</t>
  </si>
  <si>
    <t>엄다지구 기계화경작로확포장</t>
  </si>
  <si>
    <t>월야권역 읍면소재지 토목공사</t>
  </si>
  <si>
    <t>오마지구 기계화경작로포장공사</t>
  </si>
  <si>
    <t>고흥지사</t>
  </si>
  <si>
    <t>포도지구 기계화경작로포장공사</t>
  </si>
  <si>
    <t>도화지구 기계화경작로포장공사</t>
  </si>
  <si>
    <t>회룡지구 재해대비 토목공사</t>
  </si>
  <si>
    <t>사동지구 재해대비 토목공사</t>
  </si>
  <si>
    <t>포두지구 영농편의 토목공사</t>
  </si>
  <si>
    <t>돈지권역 종합정비사업 토목,건축,기계공사</t>
  </si>
  <si>
    <t>토건기</t>
  </si>
  <si>
    <t>진도지사</t>
  </si>
  <si>
    <t>해명산지구 지표수보강개발사업</t>
  </si>
  <si>
    <t>화순지사</t>
  </si>
  <si>
    <t xml:space="preserve">능주면소재지 종합정비사업 </t>
  </si>
  <si>
    <t>능주면소재지 종합정비사업 전기공사</t>
  </si>
  <si>
    <t xml:space="preserve">삼복권역 종합정비사업 </t>
  </si>
  <si>
    <t>삼복권역 종합정비사업 전기공사</t>
  </si>
  <si>
    <t>잠업권역 농촌마을 잠업체험학습장</t>
  </si>
  <si>
    <t>장흥지구 농공단지 통신공사</t>
  </si>
  <si>
    <t>장흥지사</t>
  </si>
  <si>
    <t>장흥지구 농공단지 전기공사</t>
  </si>
  <si>
    <t>안양지구 수문전원마을 전기공사</t>
  </si>
  <si>
    <t>장선지구 토목공사</t>
  </si>
  <si>
    <t>곡성지사</t>
  </si>
  <si>
    <t>곡성지구기계화경작로확포장사업</t>
  </si>
  <si>
    <t>천마산권역 농촌마을종합개발사업</t>
  </si>
  <si>
    <t>곡성권역 옥과지구 농어업 에너지이용 효율화사업</t>
  </si>
  <si>
    <t>요기제 방수로 정비사업</t>
  </si>
  <si>
    <t>광주지사</t>
  </si>
  <si>
    <t>팽호배수로 정비사업</t>
  </si>
  <si>
    <t>명도지구 친수공간 정비사업</t>
  </si>
  <si>
    <t>동곡지구 영농편의 개보수사업</t>
  </si>
  <si>
    <t>왕동지구 농업용저수지둑높이기 전기공사</t>
    <phoneticPr fontId="4" type="noConversion"/>
  </si>
  <si>
    <t>왕동지구 농업용저수지둑높이기 폐기물처리</t>
    <phoneticPr fontId="4" type="noConversion"/>
  </si>
  <si>
    <t>문수지구 저수지둑높이기사업 전기공사</t>
  </si>
  <si>
    <t>구례지사</t>
  </si>
  <si>
    <t>문수지구 저수지둑높이기사업 토목공사</t>
  </si>
  <si>
    <t>토지지구 영농편의 수리시설개보수 토목공사</t>
    <phoneticPr fontId="4" type="noConversion"/>
  </si>
  <si>
    <t>효곡지구 저수지둑높이기사업 전기공사</t>
  </si>
  <si>
    <t>금성산성(HW/SW)권역</t>
  </si>
  <si>
    <t>담양지사</t>
  </si>
  <si>
    <t>대아지구수리시설개보수</t>
  </si>
  <si>
    <t>남산지구기계화경작로외2건</t>
  </si>
  <si>
    <t>달도지구 농어촌테마공원조성사업 전기공사</t>
  </si>
  <si>
    <t>강진완도</t>
  </si>
  <si>
    <t>달도지구 농어촌테마공원조성사업 통신공사</t>
  </si>
  <si>
    <t>청학권역 농어촌마을종합개발사업 시행</t>
  </si>
  <si>
    <t>강진지구기계화경작로확포장사업</t>
  </si>
  <si>
    <t>군동지구기계화경작로확포장사업</t>
  </si>
  <si>
    <t>성전지구기계화경작로확포장사업</t>
  </si>
  <si>
    <t>작천지구기계화경작로확포장사업</t>
  </si>
  <si>
    <t>완도지구기계화경작로확포장사업</t>
  </si>
  <si>
    <t>약산지구기계화경작로확포장사업</t>
  </si>
  <si>
    <t>석정지구 수리시설개보수(재해)</t>
  </si>
  <si>
    <t>해남지사</t>
  </si>
  <si>
    <t>우근지구 방조제개보수사업</t>
  </si>
  <si>
    <t>기계화경작로확포장사업</t>
  </si>
  <si>
    <t>수곡지구 재해대비 수리시설개보수사업</t>
  </si>
  <si>
    <t>무안신안</t>
  </si>
  <si>
    <t>명산지구 영농편의 수리시설개보수사업</t>
  </si>
  <si>
    <t>마명지구 기계화경작로확포장사업</t>
  </si>
  <si>
    <t>전문</t>
  </si>
  <si>
    <t>외지지구 기계화경작로확포장사업</t>
  </si>
  <si>
    <t>영화지구 기계화경작로확포장사업</t>
  </si>
  <si>
    <t>함동지구 저수지 둑 높이기사업</t>
    <phoneticPr fontId="4" type="noConversion"/>
  </si>
  <si>
    <t>광주호지구 저수지 둑 높이기사업</t>
    <phoneticPr fontId="4" type="noConversion"/>
  </si>
  <si>
    <r>
      <t>금풍지사 농업용저수지 둑높이기사업</t>
    </r>
    <r>
      <rPr>
        <sz val="11"/>
        <color theme="1"/>
        <rFont val="맑은 고딕"/>
        <family val="2"/>
        <charset val="129"/>
        <scheme val="minor"/>
      </rPr>
      <t xml:space="preserve"> 전기공사</t>
    </r>
    <phoneticPr fontId="4" type="noConversion"/>
  </si>
  <si>
    <t>수의계약
(전자공개)</t>
    <phoneticPr fontId="4" type="noConversion"/>
  </si>
  <si>
    <t>전북지역본부</t>
  </si>
  <si>
    <t>남원지사</t>
  </si>
  <si>
    <r>
      <t>도촌지구 기계화경작로</t>
    </r>
    <r>
      <rPr>
        <sz val="11"/>
        <color theme="1"/>
        <rFont val="맑은 고딕"/>
        <family val="2"/>
        <charset val="129"/>
        <scheme val="minor"/>
      </rPr>
      <t xml:space="preserve"> 확포장사업</t>
    </r>
    <phoneticPr fontId="4" type="noConversion"/>
  </si>
  <si>
    <r>
      <t>안평지구 기계화경작로</t>
    </r>
    <r>
      <rPr>
        <sz val="11"/>
        <color theme="1"/>
        <rFont val="맑은 고딕"/>
        <family val="2"/>
        <charset val="129"/>
        <scheme val="minor"/>
      </rPr>
      <t xml:space="preserve"> 확포장사업</t>
    </r>
    <phoneticPr fontId="4" type="noConversion"/>
  </si>
  <si>
    <r>
      <t>월평지구 기계화경작로</t>
    </r>
    <r>
      <rPr>
        <sz val="11"/>
        <color theme="1"/>
        <rFont val="맑은 고딕"/>
        <family val="2"/>
        <charset val="129"/>
        <scheme val="minor"/>
      </rPr>
      <t xml:space="preserve"> 확포장사업</t>
    </r>
    <phoneticPr fontId="4" type="noConversion"/>
  </si>
  <si>
    <r>
      <t>송내지구 기계화경작로</t>
    </r>
    <r>
      <rPr>
        <sz val="11"/>
        <color theme="1"/>
        <rFont val="맑은 고딕"/>
        <family val="2"/>
        <charset val="129"/>
        <scheme val="minor"/>
      </rPr>
      <t xml:space="preserve"> 확포장사업</t>
    </r>
    <phoneticPr fontId="4" type="noConversion"/>
  </si>
  <si>
    <r>
      <t>중동지구 기계화경작로</t>
    </r>
    <r>
      <rPr>
        <sz val="11"/>
        <color theme="1"/>
        <rFont val="맑은 고딕"/>
        <family val="2"/>
        <charset val="129"/>
        <scheme val="minor"/>
      </rPr>
      <t xml:space="preserve"> 확포장사업</t>
    </r>
    <phoneticPr fontId="4" type="noConversion"/>
  </si>
  <si>
    <r>
      <t>아동지구 기계화경작로</t>
    </r>
    <r>
      <rPr>
        <sz val="11"/>
        <color theme="1"/>
        <rFont val="맑은 고딕"/>
        <family val="2"/>
        <charset val="129"/>
        <scheme val="minor"/>
      </rPr>
      <t xml:space="preserve"> 확포장사업</t>
    </r>
    <phoneticPr fontId="4" type="noConversion"/>
  </si>
  <si>
    <r>
      <t>주촌지구 기계화경작로</t>
    </r>
    <r>
      <rPr>
        <sz val="11"/>
        <color theme="1"/>
        <rFont val="맑은 고딕"/>
        <family val="2"/>
        <charset val="129"/>
        <scheme val="minor"/>
      </rPr>
      <t xml:space="preserve"> 확포장사업</t>
    </r>
    <phoneticPr fontId="4" type="noConversion"/>
  </si>
  <si>
    <r>
      <t>동천1지구</t>
    </r>
    <r>
      <rPr>
        <sz val="11"/>
        <color theme="1"/>
        <rFont val="맑은 고딕"/>
        <family val="2"/>
        <charset val="129"/>
        <scheme val="minor"/>
      </rPr>
      <t xml:space="preserve"> </t>
    </r>
    <r>
      <rPr>
        <sz val="11"/>
        <color theme="1"/>
        <rFont val="맑은 고딕"/>
        <family val="2"/>
        <charset val="129"/>
        <scheme val="minor"/>
      </rPr>
      <t>기계화경작로</t>
    </r>
    <r>
      <rPr>
        <sz val="11"/>
        <color theme="1"/>
        <rFont val="맑은 고딕"/>
        <family val="2"/>
        <charset val="129"/>
        <scheme val="minor"/>
      </rPr>
      <t xml:space="preserve"> 확포장사업</t>
    </r>
    <phoneticPr fontId="4" type="noConversion"/>
  </si>
  <si>
    <r>
      <t xml:space="preserve">천황봉권역 농촌마을종합개발 </t>
    </r>
    <r>
      <rPr>
        <sz val="11"/>
        <color theme="1"/>
        <rFont val="맑은 고딕"/>
        <family val="2"/>
        <charset val="129"/>
        <scheme val="minor"/>
      </rPr>
      <t>2단계 토목건축공사</t>
    </r>
    <phoneticPr fontId="4" type="noConversion"/>
  </si>
  <si>
    <t>제한경쟁
(지역제한)</t>
    <phoneticPr fontId="4" type="noConversion"/>
  </si>
  <si>
    <t>지리산둘례권역 농촌마을 토목건축공사</t>
    <phoneticPr fontId="4" type="noConversion"/>
  </si>
  <si>
    <t>사매지구수리시설개보수사업</t>
    <phoneticPr fontId="4" type="noConversion"/>
  </si>
  <si>
    <t>춘계유지관리공사(1공구)</t>
    <phoneticPr fontId="4" type="noConversion"/>
  </si>
  <si>
    <t>수의계약</t>
    <phoneticPr fontId="4" type="noConversion"/>
  </si>
  <si>
    <t>순창지사</t>
  </si>
  <si>
    <t>춘계유지관리공사(2공구)</t>
  </si>
  <si>
    <t>춘계유지관리공사(3공구)</t>
  </si>
  <si>
    <t>유지관리공사</t>
    <phoneticPr fontId="4" type="noConversion"/>
  </si>
  <si>
    <t>기계</t>
    <phoneticPr fontId="4" type="noConversion"/>
  </si>
  <si>
    <t>동심지구수리시설개보수사업</t>
    <phoneticPr fontId="4" type="noConversion"/>
  </si>
  <si>
    <t>우계지구수리시설개보수사업</t>
    <phoneticPr fontId="4" type="noConversion"/>
  </si>
  <si>
    <t>성곡(화양)지구 기계화경작로 확,포장</t>
    <phoneticPr fontId="4" type="noConversion"/>
  </si>
  <si>
    <t>복지공간,쉼터,마을회관</t>
    <phoneticPr fontId="4" type="noConversion"/>
  </si>
  <si>
    <t>건축</t>
    <phoneticPr fontId="4" type="noConversion"/>
  </si>
  <si>
    <t>공덕4지구대구획 경지정리사업</t>
    <phoneticPr fontId="4" type="noConversion"/>
  </si>
  <si>
    <t>동진지사</t>
  </si>
  <si>
    <t>부량지구대구획 경지정리사업</t>
    <phoneticPr fontId="4" type="noConversion"/>
  </si>
  <si>
    <t>2012.03</t>
    <phoneticPr fontId="4" type="noConversion"/>
  </si>
  <si>
    <t>93대덕외 7개지구 경작로확포장사업</t>
    <phoneticPr fontId="4" type="noConversion"/>
  </si>
  <si>
    <t>지평선들녘권역 농촌마을 토목건축공사</t>
    <phoneticPr fontId="4" type="noConversion"/>
  </si>
  <si>
    <t>토목,건축</t>
    <phoneticPr fontId="4" type="noConversion"/>
  </si>
  <si>
    <t>지평선들녘권역 농촌마을 전기공사</t>
    <phoneticPr fontId="4" type="noConversion"/>
  </si>
  <si>
    <t>조종지구 수리시설개보수 토목공사</t>
    <phoneticPr fontId="4" type="noConversion"/>
  </si>
  <si>
    <t>신두지구 수리시설개보수 토목공사</t>
    <phoneticPr fontId="4" type="noConversion"/>
  </si>
  <si>
    <t>반월2지구 수리시설개보수 기계공사</t>
    <phoneticPr fontId="4" type="noConversion"/>
  </si>
  <si>
    <t>계화8지구 대구획경지정리</t>
    <phoneticPr fontId="4" type="noConversion"/>
  </si>
  <si>
    <t>부안지사</t>
  </si>
  <si>
    <t>하장외 8지구 포장공사</t>
    <phoneticPr fontId="4" type="noConversion"/>
  </si>
  <si>
    <t>주산지구 수로관설치공사</t>
    <phoneticPr fontId="4" type="noConversion"/>
  </si>
  <si>
    <t>계화지구수로관설치공사</t>
    <phoneticPr fontId="4" type="noConversion"/>
  </si>
  <si>
    <t>백산지구수로관설치공사</t>
    <phoneticPr fontId="4" type="noConversion"/>
  </si>
  <si>
    <t>2012.02</t>
    <phoneticPr fontId="4" type="noConversion"/>
  </si>
  <si>
    <t>소도읍육성사업단지조성</t>
    <phoneticPr fontId="4" type="noConversion"/>
  </si>
  <si>
    <t>지역제한경쟁</t>
    <phoneticPr fontId="4" type="noConversion"/>
  </si>
  <si>
    <t>군산지사</t>
  </si>
  <si>
    <t>소도읍육성하수처리시설공사</t>
    <phoneticPr fontId="4" type="noConversion"/>
  </si>
  <si>
    <t>천정기중기 제조구매설치</t>
    <phoneticPr fontId="4" type="noConversion"/>
  </si>
  <si>
    <t>제진기 제조구매설치</t>
    <phoneticPr fontId="4" type="noConversion"/>
  </si>
  <si>
    <t>2012.11</t>
    <phoneticPr fontId="4" type="noConversion"/>
  </si>
  <si>
    <t>수산1지구 대구획경지정리</t>
    <phoneticPr fontId="4" type="noConversion"/>
  </si>
  <si>
    <t>어은4외4지구기계화경작로사업</t>
    <phoneticPr fontId="4" type="noConversion"/>
  </si>
  <si>
    <t>임피농공단지조성공사</t>
    <phoneticPr fontId="4" type="noConversion"/>
  </si>
  <si>
    <t>토목건축기계</t>
    <phoneticPr fontId="4" type="noConversion"/>
  </si>
  <si>
    <t>장자도 해양낚시터 조성공사</t>
    <phoneticPr fontId="4" type="noConversion"/>
  </si>
  <si>
    <t>2012.07</t>
    <phoneticPr fontId="4" type="noConversion"/>
  </si>
  <si>
    <t>신시도 어촌체험마을 조성사업</t>
    <phoneticPr fontId="4" type="noConversion"/>
  </si>
  <si>
    <t>보덕양수장 이설</t>
    <phoneticPr fontId="4" type="noConversion"/>
  </si>
  <si>
    <t>2012공기관대행사업</t>
    <phoneticPr fontId="4" type="noConversion"/>
  </si>
  <si>
    <t>함라권역 농촌마을종합개발</t>
    <phoneticPr fontId="4" type="noConversion"/>
  </si>
  <si>
    <t>익산지사</t>
  </si>
  <si>
    <t>용머리권역 농촌마을종합개발</t>
    <phoneticPr fontId="4" type="noConversion"/>
  </si>
  <si>
    <t>통신</t>
    <phoneticPr fontId="4" type="noConversion"/>
  </si>
  <si>
    <t>서동마농촌테마공원조성사업</t>
    <phoneticPr fontId="4" type="noConversion"/>
  </si>
  <si>
    <t>2012.10.</t>
    <phoneticPr fontId="4" type="noConversion"/>
  </si>
  <si>
    <t>호암2-1지구 대구획경지정리</t>
    <phoneticPr fontId="4" type="noConversion"/>
  </si>
  <si>
    <t>신대지구전원마을조성</t>
    <phoneticPr fontId="4" type="noConversion"/>
  </si>
  <si>
    <t>웅포권역농촌마을종합개발사업</t>
    <phoneticPr fontId="4" type="noConversion"/>
  </si>
  <si>
    <t>2012.03.</t>
    <phoneticPr fontId="4" type="noConversion"/>
  </si>
  <si>
    <t>춘계유지관리보수공사</t>
    <phoneticPr fontId="4" type="noConversion"/>
  </si>
  <si>
    <t>전주완주임실지사</t>
    <phoneticPr fontId="4" type="noConversion"/>
  </si>
  <si>
    <t>추계유지관리보수공사</t>
    <phoneticPr fontId="4" type="noConversion"/>
  </si>
  <si>
    <t>2012.01.</t>
    <phoneticPr fontId="4" type="noConversion"/>
  </si>
  <si>
    <t>도도2지구 대구획경지정리</t>
    <phoneticPr fontId="4" type="noConversion"/>
  </si>
  <si>
    <t>2011.04.</t>
    <phoneticPr fontId="4" type="noConversion"/>
  </si>
  <si>
    <t>기계화경작로확포장사업</t>
    <phoneticPr fontId="4" type="noConversion"/>
  </si>
  <si>
    <t>대산면소재지 종합정비사업 토목공사</t>
    <phoneticPr fontId="4" type="noConversion"/>
  </si>
  <si>
    <t>고창지사</t>
  </si>
  <si>
    <t>해리지구 외 3지구 경작로확포장공사</t>
    <phoneticPr fontId="4" type="noConversion"/>
  </si>
  <si>
    <t>무장읍성권역 마을종합정비개발사업 토목,건축공사</t>
    <phoneticPr fontId="4" type="noConversion"/>
  </si>
  <si>
    <t>고창지구 경지정리사업</t>
    <phoneticPr fontId="4" type="noConversion"/>
  </si>
  <si>
    <t>공음2지구 경지정리사업</t>
    <phoneticPr fontId="4" type="noConversion"/>
  </si>
  <si>
    <t>무장읍성권역 마을종합정비개발사업 전기공사</t>
    <phoneticPr fontId="4" type="noConversion"/>
  </si>
  <si>
    <t>고창복분자 농공단지조성사업 전기공사</t>
    <phoneticPr fontId="4" type="noConversion"/>
  </si>
  <si>
    <t>무장읍성권역 마을종합정비개발사업 통신공사</t>
    <phoneticPr fontId="4" type="noConversion"/>
  </si>
  <si>
    <t>무장읍성권역 마을종합정비개발사업 소방공사</t>
    <phoneticPr fontId="4" type="noConversion"/>
  </si>
  <si>
    <t>삼평2지구 대구획경지정리</t>
    <phoneticPr fontId="4" type="noConversion"/>
  </si>
  <si>
    <t>정읍지사</t>
  </si>
  <si>
    <t>6개지구 기계화경작로확포장</t>
    <phoneticPr fontId="4" type="noConversion"/>
  </si>
  <si>
    <t>신면지구 농촌용수개발</t>
    <phoneticPr fontId="4" type="noConversion"/>
  </si>
  <si>
    <t>일반경쟁</t>
    <phoneticPr fontId="4" type="noConversion"/>
  </si>
  <si>
    <t>백연권역 농촌마을종합개발</t>
    <phoneticPr fontId="4" type="noConversion"/>
  </si>
  <si>
    <t>지역역량</t>
    <phoneticPr fontId="4" type="noConversion"/>
  </si>
  <si>
    <t>내북지구개보수사업</t>
    <phoneticPr fontId="4" type="noConversion"/>
  </si>
  <si>
    <t>정읍지구</t>
    <phoneticPr fontId="4" type="noConversion"/>
  </si>
  <si>
    <t>육십령권역 농촌마을종합개발사업 전기공사</t>
    <phoneticPr fontId="4" type="noConversion"/>
  </si>
  <si>
    <t>무진장지사</t>
  </si>
  <si>
    <t>육십령권역 농촌마을종합개발사업 통신공사</t>
    <phoneticPr fontId="4" type="noConversion"/>
  </si>
  <si>
    <t>장계거점면소재지종합개발사업 토목공사</t>
    <phoneticPr fontId="4" type="noConversion"/>
  </si>
  <si>
    <t>장계거점면소재지종합개발사업 전기공사</t>
    <phoneticPr fontId="4" type="noConversion"/>
  </si>
  <si>
    <t>장계거점면소재지종합개발 간판정비사업</t>
    <phoneticPr fontId="4" type="noConversion"/>
  </si>
  <si>
    <t>간판정비</t>
    <phoneticPr fontId="4" type="noConversion"/>
  </si>
  <si>
    <t>협상에 의한 계약</t>
    <phoneticPr fontId="4" type="noConversion"/>
  </si>
  <si>
    <t>송학골지구 농어촌뉴타운조성사업 건축공사</t>
    <phoneticPr fontId="4" type="noConversion"/>
  </si>
  <si>
    <t>덕유산권역 농촌마을종합개발(2단계) 공공사업 토목건축공사</t>
    <phoneticPr fontId="4" type="noConversion"/>
  </si>
  <si>
    <t>덕유산권역 농촌마을종합개발(2단계) 공공사업 전기공사</t>
    <phoneticPr fontId="4" type="noConversion"/>
  </si>
  <si>
    <t>능길권역 농촌마을종합개발사업 능길산골체험학교 전기공사</t>
    <phoneticPr fontId="4" type="noConversion"/>
  </si>
  <si>
    <t>무주애플스토리 농어촌테마공원조성사업 전기공사</t>
    <phoneticPr fontId="4" type="noConversion"/>
  </si>
  <si>
    <t>무주애플스토리 농어촌테마공원조성사업 통신공사</t>
    <phoneticPr fontId="4" type="noConversion"/>
  </si>
  <si>
    <t>무주애플스토리 농어촌테마공원조성사업 소방공사</t>
    <phoneticPr fontId="4" type="noConversion"/>
  </si>
  <si>
    <t>무주애플스토리 농어촌테마공원조성사업 기계공사</t>
    <phoneticPr fontId="4" type="noConversion"/>
  </si>
  <si>
    <t>내도권역 농촌마을종합개발사업 토목건축공사</t>
    <phoneticPr fontId="4" type="noConversion"/>
  </si>
  <si>
    <t>내도권역 농촌마을종합개발사업 전기공사</t>
    <phoneticPr fontId="4" type="noConversion"/>
  </si>
  <si>
    <t>내도권역 농촌마을종합개발사업 통신공사</t>
    <phoneticPr fontId="4" type="noConversion"/>
  </si>
  <si>
    <t>무풍승지권역 농촌마을종합개발사업 토목건축공사</t>
    <phoneticPr fontId="4" type="noConversion"/>
  </si>
  <si>
    <t>무풍승지권역 농촌마을종합개발사업 전기공사</t>
    <phoneticPr fontId="4" type="noConversion"/>
  </si>
  <si>
    <t>공정지구 농업용저수지 둑 높이기사업</t>
    <phoneticPr fontId="4" type="noConversion"/>
  </si>
  <si>
    <t>동림권역 전기공사</t>
    <phoneticPr fontId="4" type="noConversion"/>
  </si>
  <si>
    <t>충남지역본부</t>
  </si>
  <si>
    <t>연기대금</t>
  </si>
  <si>
    <t>동림권역 정보통신설비공사</t>
    <phoneticPr fontId="4" type="noConversion"/>
  </si>
  <si>
    <t>동림권역 소방설비공사</t>
    <phoneticPr fontId="4" type="noConversion"/>
  </si>
  <si>
    <t>고복저수지생태공원조성사업(2단계)</t>
    <phoneticPr fontId="4" type="noConversion"/>
  </si>
  <si>
    <t>금광지구수리시설개보수 전기공사</t>
    <phoneticPr fontId="4" type="noConversion"/>
  </si>
  <si>
    <t>천안지사</t>
  </si>
  <si>
    <t>미량지구 기계화경작로확포장사업</t>
  </si>
  <si>
    <t>철근콘크리트</t>
  </si>
  <si>
    <t>소액수의</t>
  </si>
  <si>
    <t>청양지사</t>
  </si>
  <si>
    <t>분향지구 기계화경작로확포장사업</t>
  </si>
  <si>
    <t>내현권역  농산물유통시설공사</t>
  </si>
  <si>
    <t>토목.건축,기계</t>
  </si>
  <si>
    <t>홍성지사</t>
  </si>
  <si>
    <t>내현권역  유용미생물배양시설공사</t>
  </si>
  <si>
    <t>건축,기계</t>
  </si>
  <si>
    <t>내현권역  꽃밭미쉼터조성공사</t>
  </si>
  <si>
    <t>토목.조경</t>
  </si>
  <si>
    <t>한솔기권역 커뮤니티센터건축공사</t>
  </si>
  <si>
    <t>토목.건축.설비</t>
  </si>
  <si>
    <t>한솔기권역 커뮤니티센터전기공사</t>
  </si>
  <si>
    <t>한솔기권역 다목적광장조성공사</t>
  </si>
  <si>
    <t>한솔기권역 무궁화길조성공사</t>
  </si>
  <si>
    <t>월암지구 수리시설개보수사업 전기공사</t>
  </si>
  <si>
    <t>금마2지구 수리시설개보수사업 토목공사</t>
  </si>
  <si>
    <t>홍양지구 수변개발사업 토목(건축포함)공사</t>
  </si>
  <si>
    <t>홍양지구 수변개발사업 전기공사</t>
  </si>
  <si>
    <t>수촌 외5지구 기계화경작로</t>
  </si>
  <si>
    <t>장곡3지구 대구획경지정리</t>
  </si>
  <si>
    <t>홍성1권역(시설원예)</t>
  </si>
  <si>
    <t>기계화경작로확포장공사</t>
  </si>
  <si>
    <t>공주지사</t>
  </si>
  <si>
    <t>정안2지구 대구획경지정리사업</t>
  </si>
  <si>
    <t>대둔산권역 토목,건축공사</t>
  </si>
  <si>
    <t>논산지사</t>
  </si>
  <si>
    <t>대둔산권역 전기공사</t>
  </si>
  <si>
    <t>대둔산권역 통신공사</t>
  </si>
  <si>
    <t>탑정호권역 토목,건축공사</t>
  </si>
  <si>
    <t>탑정호권역 전기공사</t>
  </si>
  <si>
    <t>덕평지구 농로포장공사</t>
  </si>
  <si>
    <t>백석지구 농로포장공사</t>
  </si>
  <si>
    <t>성평지구 농로포장공사</t>
  </si>
  <si>
    <t>동산지구 농로포장공사</t>
  </si>
  <si>
    <t>삼호지구 농로포장공사</t>
  </si>
  <si>
    <t>장화지구 농로포장공사</t>
  </si>
  <si>
    <t>반곡지구 농로포장공사</t>
  </si>
  <si>
    <t>석종지구 농로포장공사</t>
  </si>
  <si>
    <t>이사지구 농로포장공사</t>
  </si>
  <si>
    <t>야화지구 농로포장공사</t>
  </si>
  <si>
    <t>개척우곤지구 배수개선사업토목건축공사</t>
  </si>
  <si>
    <t>사포지구수리시설개보수사업 전기공사</t>
  </si>
  <si>
    <t>강청지구 토목공사</t>
  </si>
  <si>
    <t>관촉지구 토목공사</t>
  </si>
  <si>
    <t>2012.10</t>
  </si>
  <si>
    <t>벌곡조동2리 배수로정비공사</t>
  </si>
  <si>
    <t>광석산동리 배수로정비공사</t>
  </si>
  <si>
    <t>발산지구 배수개선사업 공사</t>
  </si>
  <si>
    <t>부여지사</t>
  </si>
  <si>
    <t>봉정지구 재해대비개보수사업</t>
  </si>
  <si>
    <t>백마강권역 농촌마을종합</t>
  </si>
  <si>
    <t>사비석성권역 농촌마을종합</t>
  </si>
  <si>
    <t>소부리권역 농촌마을종합</t>
  </si>
  <si>
    <t>무량사권역 면소재지정비</t>
  </si>
  <si>
    <t>월명산권역 농촌마을종합</t>
  </si>
  <si>
    <t>두리지구 토목공사</t>
  </si>
  <si>
    <t>초평지구 토목공사</t>
  </si>
  <si>
    <t>가신지구 토목공사</t>
  </si>
  <si>
    <t>동방지구 토목공사</t>
  </si>
  <si>
    <t>송암지구 토목공사</t>
  </si>
  <si>
    <t>증산지구 토목공사</t>
  </si>
  <si>
    <t>시설원예 지열(냉)난방보급사업</t>
  </si>
  <si>
    <t>양만장 지열(냉)난방보급사업</t>
  </si>
  <si>
    <t>고마지구 기계화경작로확포장</t>
  </si>
  <si>
    <t>서천지사</t>
  </si>
  <si>
    <t>도둔지구 기계화경작로확포장</t>
  </si>
  <si>
    <t>삼산1지구 배수개선사업 전기공사</t>
  </si>
  <si>
    <t>남포3지구기계화경작로확포장사업</t>
  </si>
  <si>
    <t>보령지사</t>
  </si>
  <si>
    <t>황룡1지구기계화경작로확포장사업</t>
  </si>
  <si>
    <t>양기지구기계화경작로확포장사업</t>
  </si>
  <si>
    <t>삼현지구기계화경작로확포장사업</t>
  </si>
  <si>
    <t>대천지구기계화경작로확포장사업</t>
  </si>
  <si>
    <t>가덕지구 기계화경작로확포장사업</t>
  </si>
  <si>
    <t>예산지사</t>
  </si>
  <si>
    <t>구만지구 기계화경작로확포장사업</t>
  </si>
  <si>
    <t>송석지구 기계화경작로확포장사업</t>
  </si>
  <si>
    <t>성리지구 기계화경작로확포장사업</t>
  </si>
  <si>
    <t>좌방지구 기계화경작로확포장사업</t>
  </si>
  <si>
    <t>오촌권역 농촌마을종합개발사업 건축공사</t>
  </si>
  <si>
    <t>대호지구(영탑)기계화경작로</t>
  </si>
  <si>
    <t>서산태안</t>
  </si>
  <si>
    <t>대호지구(운산)기계화경작로</t>
  </si>
  <si>
    <t>지곡지구기계화경작로</t>
  </si>
  <si>
    <t>두야2지구기계화경작로</t>
  </si>
  <si>
    <t>중장2지구기계화경작로</t>
  </si>
  <si>
    <t>사창지구기계화경작로</t>
  </si>
  <si>
    <t>승언1호 토목공사</t>
  </si>
  <si>
    <t>도당지구 토목공사</t>
  </si>
  <si>
    <t>농어업에너지용효율화사업 기계설비공사</t>
  </si>
  <si>
    <t>농어업에너지이용효율화사업 전기공사</t>
  </si>
  <si>
    <t>신송지구 기계화경작로 확포장사업</t>
  </si>
  <si>
    <t>당진지사</t>
  </si>
  <si>
    <t>송산지구 기계화경작로 확포장사업</t>
  </si>
  <si>
    <t>송악2지구 기계화경작로 확포장사업</t>
  </si>
  <si>
    <t>덕삼지구 기계화경작로 확포장사업</t>
  </si>
  <si>
    <t>대호1지구 기계화경작로 확포장사업</t>
  </si>
  <si>
    <t>당고지구 기계화경작로 확포장사업</t>
  </si>
  <si>
    <t>대호2지구 기계화경작로 확포장사업</t>
  </si>
  <si>
    <t>우강(신송)지구 기계화경작로 확포장사업</t>
  </si>
  <si>
    <t>제일(금천)지구 기계화경작로 확포장사업</t>
  </si>
  <si>
    <t>제일(매산)지구 기계화경작로 확포장사업</t>
  </si>
  <si>
    <t>대호4지구 기계화경작로 확포장사업</t>
  </si>
  <si>
    <t>우강(대포)지구 기계화경작로 확포장사업</t>
  </si>
  <si>
    <t>합덕(대합덕)지구 기계화경작로 확포장사업</t>
  </si>
  <si>
    <t>합덕(신리)지구 기계화경작로 확포장사업</t>
  </si>
  <si>
    <t>합덕(점원)지구 기계화경작로 확포장사업</t>
  </si>
  <si>
    <t>합덕(신촌)지구 기계화경작로 확포장사업</t>
  </si>
  <si>
    <t>삽교호7공구 준설사업</t>
  </si>
  <si>
    <t>최고가낙찰제</t>
  </si>
  <si>
    <t>삽교호8공구 준설사업</t>
  </si>
  <si>
    <t>도고지구기계화경작로</t>
  </si>
  <si>
    <t>아산지사</t>
  </si>
  <si>
    <t>염치지구기계화경작로</t>
  </si>
  <si>
    <t>송악지구기계화경작로</t>
  </si>
  <si>
    <t>서원지구기계화경작로</t>
  </si>
  <si>
    <t>둔포지구기계화경작로</t>
  </si>
  <si>
    <t>신창지구기계화경작로</t>
  </si>
  <si>
    <t>풍기동배수로정비사업</t>
  </si>
  <si>
    <t>인주걸매리용수로정비</t>
  </si>
  <si>
    <t>백암양수간선보수공사</t>
  </si>
  <si>
    <t>죽산배수간선개거공사</t>
  </si>
  <si>
    <t>모원배수로정비공사</t>
  </si>
  <si>
    <t>신창간선개거공사</t>
  </si>
  <si>
    <t>송악평촌1리포장사업</t>
  </si>
  <si>
    <t>음봉덕지포장사업</t>
  </si>
  <si>
    <t>선장홍곳종로포장</t>
  </si>
  <si>
    <t>남부지소관내유지관리사업</t>
  </si>
  <si>
    <t>북부지소관내유지관리사업</t>
  </si>
  <si>
    <t>청원권역 지열냉난방시설설치지원사업 기계설비공사</t>
    <phoneticPr fontId="4" type="noConversion"/>
  </si>
  <si>
    <t>기계설비</t>
    <phoneticPr fontId="4" type="noConversion"/>
  </si>
  <si>
    <t>충북지역본부</t>
  </si>
  <si>
    <t>거북이권역 단위종합정비사업</t>
    <phoneticPr fontId="4" type="noConversion"/>
  </si>
  <si>
    <t>청원지사</t>
  </si>
  <si>
    <t>화죽2-1지구 기계화경작로확포장사업</t>
    <phoneticPr fontId="4" type="noConversion"/>
  </si>
  <si>
    <t>화죽2-2지구 기계화경작로확포장사업</t>
    <phoneticPr fontId="4" type="noConversion"/>
  </si>
  <si>
    <t>비홍지구 기계화경작로확포장사업</t>
    <phoneticPr fontId="4" type="noConversion"/>
  </si>
  <si>
    <t>영하지구 기계화경작로확포장사업</t>
    <phoneticPr fontId="4" type="noConversion"/>
  </si>
  <si>
    <t>소로지구 기계화경작로확포장사업</t>
    <phoneticPr fontId="4" type="noConversion"/>
  </si>
  <si>
    <t>갈원지구 기계화경작로확포장사업</t>
    <phoneticPr fontId="4" type="noConversion"/>
  </si>
  <si>
    <t>중리지구 기계화경작로확포장사업</t>
    <phoneticPr fontId="4" type="noConversion"/>
  </si>
  <si>
    <t>세교지구 기계화경작로확포장사업</t>
    <phoneticPr fontId="4" type="noConversion"/>
  </si>
  <si>
    <t>학소지구 기계화경작로확포장사업</t>
    <phoneticPr fontId="4" type="noConversion"/>
  </si>
  <si>
    <t>신평지구 기계화경작로확포장사업</t>
    <phoneticPr fontId="4" type="noConversion"/>
  </si>
  <si>
    <t>한계지구 기계화경작로확포장사업</t>
    <phoneticPr fontId="4" type="noConversion"/>
  </si>
  <si>
    <t>석화지구 기계화경작로확포장사업</t>
    <phoneticPr fontId="4" type="noConversion"/>
  </si>
  <si>
    <t>궁평지구 기계화경작로확포장사업</t>
    <phoneticPr fontId="4" type="noConversion"/>
  </si>
  <si>
    <t>부연지구 기계화경작로확포장사업</t>
    <phoneticPr fontId="4" type="noConversion"/>
  </si>
  <si>
    <t>입상지구 기계화경작로확포장사업</t>
    <phoneticPr fontId="4" type="noConversion"/>
  </si>
  <si>
    <t>용곡지구 기계화경작로확포장사업</t>
    <phoneticPr fontId="4" type="noConversion"/>
  </si>
  <si>
    <t>봉산지구 기계화경작로확포장사업</t>
    <phoneticPr fontId="4" type="noConversion"/>
  </si>
  <si>
    <t>한계지구 수리시설개보수사업</t>
    <phoneticPr fontId="4" type="noConversion"/>
  </si>
  <si>
    <t>보청지구 농업용저수지 둑 높이기사업</t>
    <phoneticPr fontId="4" type="noConversion"/>
  </si>
  <si>
    <t>보은지사</t>
  </si>
  <si>
    <t>소여지구대구획경지정리</t>
    <phoneticPr fontId="4" type="noConversion"/>
  </si>
  <si>
    <t>석화양수장 개보수공사</t>
    <phoneticPr fontId="4" type="noConversion"/>
  </si>
  <si>
    <t>지탄지구 토목공사</t>
  </si>
  <si>
    <t>옥천영동지사</t>
    <phoneticPr fontId="4" type="noConversion"/>
  </si>
  <si>
    <t>세산지구 토목공사</t>
  </si>
  <si>
    <t>준곡지구  토목공사</t>
  </si>
  <si>
    <t>한울권역  전기공사</t>
  </si>
  <si>
    <t>산수화권역  토목공사</t>
  </si>
  <si>
    <t>산수화권역  전기공사</t>
  </si>
  <si>
    <t>범화권역  토목공사</t>
  </si>
  <si>
    <t>마석권역  토목공사</t>
  </si>
  <si>
    <t>상촌면소재지 토목공사</t>
  </si>
  <si>
    <t>하가지구 토목공사</t>
  </si>
  <si>
    <t>과일랜드 토목공사</t>
  </si>
  <si>
    <t>장월지구 기계화경작로</t>
    <phoneticPr fontId="4" type="noConversion"/>
  </si>
  <si>
    <t>진천지사</t>
  </si>
  <si>
    <t>동성지구 기계화경작로</t>
    <phoneticPr fontId="4" type="noConversion"/>
  </si>
  <si>
    <t>사곡1지구 기계화경작로</t>
    <phoneticPr fontId="4" type="noConversion"/>
  </si>
  <si>
    <t>장양지구 기계화경작로</t>
    <phoneticPr fontId="4" type="noConversion"/>
  </si>
  <si>
    <t>행정지구 기계화경작로</t>
    <phoneticPr fontId="4" type="noConversion"/>
  </si>
  <si>
    <t>중석2지구 기계화경작로</t>
    <phoneticPr fontId="4" type="noConversion"/>
  </si>
  <si>
    <t>월성1지구 기계화경작로</t>
    <phoneticPr fontId="4" type="noConversion"/>
  </si>
  <si>
    <t>청룡지구 기계화경작로</t>
    <phoneticPr fontId="4" type="noConversion"/>
  </si>
  <si>
    <t>신척저수지 대체시설설치</t>
    <phoneticPr fontId="4" type="noConversion"/>
  </si>
  <si>
    <t>오갑지구 전기공사</t>
    <phoneticPr fontId="4" type="noConversion"/>
  </si>
  <si>
    <t>괴산지사</t>
  </si>
  <si>
    <t>삼기권역 마을종합정비사업</t>
    <phoneticPr fontId="4" type="noConversion"/>
  </si>
  <si>
    <t>문광지구 농어촌테마공원조성사업</t>
    <phoneticPr fontId="4" type="noConversion"/>
  </si>
  <si>
    <t>대학찰옥수수권역 농촌마을종합개발사업</t>
    <phoneticPr fontId="4" type="noConversion"/>
  </si>
  <si>
    <t>지열냉난방</t>
    <phoneticPr fontId="4" type="noConversion"/>
  </si>
  <si>
    <t>칠성면소재지정비사업</t>
    <phoneticPr fontId="4" type="noConversion"/>
  </si>
  <si>
    <t>불정면소재지정비사업</t>
    <phoneticPr fontId="4" type="noConversion"/>
  </si>
  <si>
    <t>오향·왕장·단평지구 토목공사</t>
    <phoneticPr fontId="4" type="noConversion"/>
  </si>
  <si>
    <t>음성지사</t>
  </si>
  <si>
    <t>상우지구 토목공사</t>
    <phoneticPr fontId="4" type="noConversion"/>
  </si>
  <si>
    <t>오궁지구 토목공사</t>
    <phoneticPr fontId="4" type="noConversion"/>
  </si>
  <si>
    <t>본대지구 토목공사</t>
    <phoneticPr fontId="4" type="noConversion"/>
  </si>
  <si>
    <t>장군지구 토목공사</t>
    <phoneticPr fontId="4" type="noConversion"/>
  </si>
  <si>
    <t>별선지구 토목공사</t>
    <phoneticPr fontId="4" type="noConversion"/>
  </si>
  <si>
    <t>도청지구 토목공사</t>
    <phoneticPr fontId="4" type="noConversion"/>
  </si>
  <si>
    <t>상촌지구 토목공사</t>
    <phoneticPr fontId="4" type="noConversion"/>
  </si>
  <si>
    <t>주봉지구 토목공사</t>
    <phoneticPr fontId="4" type="noConversion"/>
  </si>
  <si>
    <t>삼용지구 토목공사</t>
    <phoneticPr fontId="4" type="noConversion"/>
  </si>
  <si>
    <t>봉현지구 토목공사</t>
    <phoneticPr fontId="4" type="noConversion"/>
  </si>
  <si>
    <t>오류지구 토목공사</t>
    <phoneticPr fontId="4" type="noConversion"/>
  </si>
  <si>
    <t>미곡지구 토목공사</t>
    <phoneticPr fontId="4" type="noConversion"/>
  </si>
  <si>
    <t>성본지구 토목공사</t>
    <phoneticPr fontId="4" type="noConversion"/>
  </si>
  <si>
    <t>용성지구 토목공사</t>
    <phoneticPr fontId="4" type="noConversion"/>
  </si>
  <si>
    <t>팔성지구 토목공사</t>
    <phoneticPr fontId="4" type="noConversion"/>
  </si>
  <si>
    <t>영춘면소재지 종합정비사업</t>
    <phoneticPr fontId="4" type="noConversion"/>
  </si>
  <si>
    <t>건 축</t>
    <phoneticPr fontId="4" type="noConversion"/>
  </si>
  <si>
    <t>충주제천단양지사</t>
  </si>
  <si>
    <t>전 기</t>
    <phoneticPr fontId="4" type="noConversion"/>
  </si>
  <si>
    <t>소 방</t>
    <phoneticPr fontId="4" type="noConversion"/>
  </si>
  <si>
    <t>정보통신</t>
    <phoneticPr fontId="4" type="noConversion"/>
  </si>
  <si>
    <t>샘양지지구 전기공사</t>
    <phoneticPr fontId="4" type="noConversion"/>
  </si>
  <si>
    <t>청풍지구 테마공원조성사업</t>
    <phoneticPr fontId="4" type="noConversion"/>
  </si>
  <si>
    <t>기계화경작로사업 토목공사</t>
    <phoneticPr fontId="4" type="noConversion"/>
  </si>
  <si>
    <t>경남지역본부</t>
  </si>
  <si>
    <t>김해양산</t>
  </si>
  <si>
    <t>하북지구 농촌마을종합개발사업 토목공사</t>
    <phoneticPr fontId="4" type="noConversion"/>
  </si>
  <si>
    <t>삼수지구 농촌마을종합개발사업 토목공사</t>
    <phoneticPr fontId="4" type="noConversion"/>
  </si>
  <si>
    <t xml:space="preserve">소동1지구 전원마을조성사업 토목공사 </t>
    <phoneticPr fontId="4" type="noConversion"/>
  </si>
  <si>
    <t xml:space="preserve">경남지역본부 </t>
  </si>
  <si>
    <t>고성통영거제지사</t>
  </si>
  <si>
    <t>소동2지구 전원마을조성사업 전기공사</t>
    <phoneticPr fontId="4" type="noConversion"/>
  </si>
  <si>
    <t>전자소액수의</t>
    <phoneticPr fontId="4" type="noConversion"/>
  </si>
  <si>
    <t>청광권역 농촌마을종합개발사업 토목공사</t>
    <phoneticPr fontId="4" type="noConversion"/>
  </si>
  <si>
    <t>치술령권역 농촌마을종합개발사업</t>
    <phoneticPr fontId="4" type="noConversion"/>
  </si>
  <si>
    <t>울산지사</t>
  </si>
  <si>
    <t>당사 해양낚시공원조성사업</t>
    <phoneticPr fontId="4" type="noConversion"/>
  </si>
  <si>
    <t>가방권역 농어업에너지이용효율화사업</t>
    <phoneticPr fontId="4" type="noConversion"/>
  </si>
  <si>
    <t>진주산청지사</t>
    <phoneticPr fontId="4" type="noConversion"/>
  </si>
  <si>
    <t>2012.01</t>
    <phoneticPr fontId="4" type="noConversion"/>
  </si>
  <si>
    <t>신전권역단위 종합개발 토목공사</t>
    <phoneticPr fontId="4" type="noConversion"/>
  </si>
  <si>
    <t>의령지사</t>
  </si>
  <si>
    <t>신전권역단위 종합개발 전기공사</t>
    <phoneticPr fontId="4" type="noConversion"/>
  </si>
  <si>
    <t>신전권역단위 종합개발 통신공사</t>
    <phoneticPr fontId="4" type="noConversion"/>
  </si>
  <si>
    <t>국사봉권역단위 종합정비 토목공사</t>
    <phoneticPr fontId="4" type="noConversion"/>
  </si>
  <si>
    <t>국사봉권역단위 종합정비 전기공사</t>
    <phoneticPr fontId="4" type="noConversion"/>
  </si>
  <si>
    <t>국사봉권역단위 종합정비 통신공사</t>
    <phoneticPr fontId="4" type="noConversion"/>
  </si>
  <si>
    <t>오천농경지리모델링 마산배수장 토출터널 보수공사</t>
    <phoneticPr fontId="4" type="noConversion"/>
  </si>
  <si>
    <t>대지지구농촌용수개발사업</t>
  </si>
  <si>
    <t>창녕지사</t>
  </si>
  <si>
    <t>봉산지구 수리시설개보수사업 전기공사</t>
    <phoneticPr fontId="4" type="noConversion"/>
  </si>
  <si>
    <t>초동지구 기계화경작로사업</t>
    <phoneticPr fontId="4" type="noConversion"/>
  </si>
  <si>
    <t>밀양지사</t>
  </si>
  <si>
    <t>진동만2권역 어촌종합개발사업 복지회관 건축공사</t>
    <phoneticPr fontId="4" type="noConversion"/>
  </si>
  <si>
    <t>창원지사</t>
  </si>
  <si>
    <t>진동만2권역 어촌종합개발사업 복지회관 전기공사</t>
    <phoneticPr fontId="4" type="noConversion"/>
  </si>
  <si>
    <t>중항지구 기계화경작로확포장사업 토목공사</t>
    <phoneticPr fontId="4" type="noConversion"/>
  </si>
  <si>
    <t>사천지사</t>
  </si>
  <si>
    <t>구랑지구 기계화경작로확포장사업 토목공사</t>
    <phoneticPr fontId="4" type="noConversion"/>
  </si>
  <si>
    <t>자혜지구 기계화경작로확포장사업 토목공사</t>
    <phoneticPr fontId="4" type="noConversion"/>
  </si>
  <si>
    <t>서구지구 기계화경작로확포장사업 토목공사</t>
    <phoneticPr fontId="4" type="noConversion"/>
  </si>
  <si>
    <t>정동지구 기계화경작로확포장사업 토목공사</t>
    <phoneticPr fontId="4" type="noConversion"/>
  </si>
  <si>
    <t>사남지;구배수개선사업 전기공사</t>
    <phoneticPr fontId="4" type="noConversion"/>
  </si>
  <si>
    <t>사남지구 배수개선사업 전기공사</t>
    <phoneticPr fontId="4" type="noConversion"/>
  </si>
  <si>
    <t>월성권역 농촌마을종합개발사업</t>
    <phoneticPr fontId="4" type="noConversion"/>
  </si>
  <si>
    <t>거창함양지사</t>
    <phoneticPr fontId="4" type="noConversion"/>
  </si>
  <si>
    <t>곰내미권역 농촌마을종합개발사업</t>
    <phoneticPr fontId="4" type="noConversion"/>
  </si>
  <si>
    <t>수승대권역 농촌마을종합개발사업</t>
    <phoneticPr fontId="4" type="noConversion"/>
  </si>
  <si>
    <t>가조권역 농촌마을종합개발사업</t>
    <phoneticPr fontId="4" type="noConversion"/>
  </si>
  <si>
    <t>서상권역 농촌마을종합개발사업</t>
    <phoneticPr fontId="4" type="noConversion"/>
  </si>
  <si>
    <t>유림권역 농촌마을종합개발사업</t>
    <phoneticPr fontId="4" type="noConversion"/>
  </si>
  <si>
    <t>오매실권역 농촌마을종합개발사업</t>
    <phoneticPr fontId="4" type="noConversion"/>
  </si>
  <si>
    <t>삼봉산권역 농촌마을종합개발사업</t>
    <phoneticPr fontId="4" type="noConversion"/>
  </si>
  <si>
    <t>신원지구 다목적농촌용수개발사업 전기공사</t>
    <phoneticPr fontId="4" type="noConversion"/>
  </si>
  <si>
    <t>금남지구 수리시설개보수사업 토목공사</t>
    <phoneticPr fontId="4" type="noConversion"/>
  </si>
  <si>
    <t>하동남해지사</t>
    <phoneticPr fontId="4" type="noConversion"/>
  </si>
  <si>
    <t>무림지구 수리시설개보수사업 토목공사</t>
    <phoneticPr fontId="4" type="noConversion"/>
  </si>
  <si>
    <t>월평지구  기계화경작로화포장사업</t>
    <phoneticPr fontId="4" type="noConversion"/>
  </si>
  <si>
    <t>신월지구 기계화경작로확포장사업</t>
    <phoneticPr fontId="4" type="noConversion"/>
  </si>
  <si>
    <t>우복지구 기계화경작로확포장사업</t>
    <phoneticPr fontId="4" type="noConversion"/>
  </si>
  <si>
    <t>진동권역 농촌마을종합개발사업</t>
    <phoneticPr fontId="4" type="noConversion"/>
  </si>
  <si>
    <t>외곡지구 기계화경작로확포장사업</t>
    <phoneticPr fontId="4" type="noConversion"/>
  </si>
  <si>
    <t>합천지사</t>
  </si>
  <si>
    <t>하회지구 기계화경작로확포장사업</t>
    <phoneticPr fontId="4" type="noConversion"/>
  </si>
  <si>
    <t>가야권역 농촌마을종합개발사업</t>
    <phoneticPr fontId="4" type="noConversion"/>
  </si>
  <si>
    <t>어미지구 배수개선사업</t>
  </si>
  <si>
    <t>경북지역본부</t>
  </si>
  <si>
    <t>포항지사</t>
  </si>
  <si>
    <t>문성새마을권역농촌마을종합개발사업</t>
  </si>
  <si>
    <t>봉산해병대권역농촌마을종합개발사업</t>
  </si>
  <si>
    <t>울릉태하권역농촌마을종합개발사업</t>
  </si>
  <si>
    <t>기계화경작로확포장사업(10지구)</t>
  </si>
  <si>
    <t>수의계약</t>
  </si>
  <si>
    <t>월포2양수장 이설공사</t>
  </si>
  <si>
    <t>신광면 만석리 용·배수로 설치공사</t>
  </si>
  <si>
    <t>기계면 가안리 용·배수로 설치공사</t>
  </si>
  <si>
    <t>흥해읍 양백리 용·배수로 설치공사</t>
  </si>
  <si>
    <t>청하면 필화리 용·배수로 설치공사</t>
  </si>
  <si>
    <t>흥해읍 흥안지구 취입보 설치공사</t>
  </si>
  <si>
    <t>흥해읍 용전·양백지구 용배수로 설치공사</t>
  </si>
  <si>
    <t>남산권역 농촌마을 전기공사</t>
  </si>
  <si>
    <t>경주지사</t>
  </si>
  <si>
    <t>상서권역 농촌마을 전기공사</t>
  </si>
  <si>
    <t>상서권역 농촌마을 통신공사</t>
  </si>
  <si>
    <t>세심권역 농촌마을 통신공사</t>
  </si>
  <si>
    <t>세심권역 농촌마을 전기공사</t>
  </si>
  <si>
    <t>세심권역 농촌마을 토목건축공사</t>
  </si>
  <si>
    <t>안동권역 지열냉난방설치공사</t>
  </si>
  <si>
    <t>안동지사</t>
  </si>
  <si>
    <t>귀호권역 농촌마을 전기공사</t>
  </si>
  <si>
    <t>귀호권역 농촌마을 건축공사</t>
  </si>
  <si>
    <t>나천지구수리시설개보수공사</t>
  </si>
  <si>
    <t>모례가정권역(2단계) 전기공사</t>
  </si>
  <si>
    <t>구미지사</t>
  </si>
  <si>
    <t>모례가정권역(2단계) 통신공사</t>
  </si>
  <si>
    <t>모례가정권역(2단계) 토목공사</t>
  </si>
  <si>
    <t>직지사권역(2단계2차) 건축공사</t>
  </si>
  <si>
    <t>직지사권역(2단계2차) 전기공사</t>
  </si>
  <si>
    <t>시루메권역(1단계2차) 건축공사</t>
  </si>
  <si>
    <t>시루메권역(1단계2차) 전기공사</t>
  </si>
  <si>
    <t>시루메권역(1단계2차) 통신공사</t>
  </si>
  <si>
    <t>시루메권역(1단계2차) 소방공사</t>
  </si>
  <si>
    <t>춤새권역(1단계2차) 건축공사</t>
  </si>
  <si>
    <t>춤새권역(1단계2차) 전기공사</t>
  </si>
  <si>
    <t>옥성지구 둑높이기사업 전기공사</t>
  </si>
  <si>
    <t>옥성지구 둑높이기사업 TM/TC</t>
  </si>
  <si>
    <t>금오지생태공원조성사업 전기공사</t>
  </si>
  <si>
    <t>금오지생태공원조성사업 통신공사</t>
  </si>
  <si>
    <t>사옥신축공사</t>
  </si>
  <si>
    <t>사옥신축공사 전기공사</t>
  </si>
  <si>
    <t>사옥신축공사 통신공사</t>
  </si>
  <si>
    <t>사옥신축공사 소방공사</t>
  </si>
  <si>
    <t>삼가지구저수지둑높이기사업</t>
  </si>
  <si>
    <t>정보통신</t>
  </si>
  <si>
    <t>영주봉화지사</t>
  </si>
  <si>
    <t>삼가지구저수지둑높이기사업 전기공사</t>
  </si>
  <si>
    <t>한누리권역 2단계 밀레니엄종합복지관 건축공사</t>
  </si>
  <si>
    <t>한누리권역 2단계 하눌지수변공원 조성공사</t>
  </si>
  <si>
    <t>조경</t>
  </si>
  <si>
    <t>한누리권역 2단계 밀레니엄종합복지관 전기공사</t>
  </si>
  <si>
    <t>고려장권역 1단계 문화복지센터 태양광발전설치공사</t>
  </si>
  <si>
    <t>보현산권역 농촌마을종합개발사업(2단계-2차)</t>
  </si>
  <si>
    <t>영천지사</t>
  </si>
  <si>
    <t>2012. 11</t>
  </si>
  <si>
    <t>은혜사권역 농촌마을종합개발사업(1단계)</t>
  </si>
  <si>
    <t>가상권역 농촌마을종합개발사업(1단계)</t>
  </si>
  <si>
    <t>곽산지구 수리시설개보수사업</t>
  </si>
  <si>
    <t>금하지구 수리시설개보수사업</t>
  </si>
  <si>
    <t>신월지구 기계화경작로 확포장사업</t>
  </si>
  <si>
    <t>오태소수력발전소건설사업</t>
  </si>
  <si>
    <t>상주지사</t>
  </si>
  <si>
    <t>성상수리시설개보수 토목</t>
  </si>
  <si>
    <t>성상수리시설개보수 구조물보수보강</t>
  </si>
  <si>
    <t>사이펀 제작설치</t>
  </si>
  <si>
    <t>상주권역지열난방사업 기계설비</t>
  </si>
  <si>
    <t>상주권역지열난방사업 전기</t>
  </si>
  <si>
    <t>은자골권역 지역활성화센터(추가) 및 농산물건조장 전기공사</t>
  </si>
  <si>
    <t>용문지구수리시설개보수사업</t>
  </si>
  <si>
    <t>문경지사</t>
  </si>
  <si>
    <t>왕태지구농업용수개발사업</t>
  </si>
  <si>
    <t>오미자권역농촌마을종합개발사업 전기공사</t>
    <phoneticPr fontId="4" type="noConversion"/>
  </si>
  <si>
    <t>오미자권역농촌마을종합개발사업 통신공사</t>
    <phoneticPr fontId="4" type="noConversion"/>
  </si>
  <si>
    <t>사월권역 농촌마을(2단계) 조경공사</t>
  </si>
  <si>
    <t>경산지사</t>
  </si>
  <si>
    <t>남매공원조성사업 전기공사</t>
  </si>
  <si>
    <t>남매공원조성사업 통신공사</t>
  </si>
  <si>
    <t>하광양수장 토목공사</t>
  </si>
  <si>
    <t>의성군위지사</t>
  </si>
  <si>
    <t>행현양수장 토목공사</t>
  </si>
  <si>
    <t>속암간이양수장 토목공사</t>
  </si>
  <si>
    <t>주암양수장 토목공사</t>
  </si>
  <si>
    <t>신계지구 지표수보강개발사업</t>
  </si>
  <si>
    <t>밀성권역종합정비사업</t>
  </si>
  <si>
    <t>산수유권역단위종합정비사업</t>
  </si>
  <si>
    <t>청화산권역단위종합정비사업</t>
  </si>
  <si>
    <t>안계3지구 기계화경작로사업</t>
  </si>
  <si>
    <t>안계2지구 기계화경작로사업</t>
  </si>
  <si>
    <t>양덕지구 기계화경작로사업</t>
  </si>
  <si>
    <t>노연지구 기계화경작로사업</t>
  </si>
  <si>
    <t>팔명당지구 기계화경작로사업</t>
  </si>
  <si>
    <t>얼음골권역 마을회관</t>
  </si>
  <si>
    <t>청송영양지사</t>
  </si>
  <si>
    <t>얼음골권역 저온저장고</t>
  </si>
  <si>
    <t>얼음골권역 조경공사</t>
  </si>
  <si>
    <t>얼음골권역 활성화센터</t>
  </si>
  <si>
    <t>선바위권역 조경공사</t>
  </si>
  <si>
    <t>선바위권역 주민복지회관 신축</t>
  </si>
  <si>
    <t>갈평지구 전기공사</t>
  </si>
  <si>
    <t>노달지구 수리시설개보수 토목공사</t>
  </si>
  <si>
    <t>성덕지구 수리시설개보수 토목공사</t>
  </si>
  <si>
    <t>흥구1지구 수리시설개보수 토목공사</t>
  </si>
  <si>
    <t>매현지구사면적지복구공사</t>
  </si>
  <si>
    <t>영덕울진지사</t>
  </si>
  <si>
    <t>고래불 권역단위 종합정비사업 건축공사 등</t>
  </si>
  <si>
    <t>삼당권역 농촌마을종합개발사업</t>
  </si>
  <si>
    <t>예마을권역 건축공사(2차)</t>
  </si>
  <si>
    <t>고령지사</t>
  </si>
  <si>
    <t>예마을권역 전기공사</t>
  </si>
  <si>
    <t>가산산성권역 농촌마을종합개발사업(조경공사)</t>
    <phoneticPr fontId="4" type="noConversion"/>
  </si>
  <si>
    <t>칠곡지사</t>
  </si>
  <si>
    <t>가산산성권역 농촌마을종합개발사업 저온저장고 설치</t>
    <phoneticPr fontId="4" type="noConversion"/>
  </si>
  <si>
    <t>전평지구(재해대비)수리시설개보수사업</t>
  </si>
  <si>
    <t>예천지사</t>
  </si>
  <si>
    <t>상월지구 대구획 경지정리사업</t>
  </si>
  <si>
    <t>황지지구 과실전문생산단지 기반조성사업 전기공사</t>
  </si>
  <si>
    <t>금당실권역 농촌마을종합개발사업 전기공사</t>
  </si>
  <si>
    <t>옥연지구 둑높이기 전기공사</t>
  </si>
  <si>
    <t>달성지사</t>
  </si>
  <si>
    <t>옥연지구 수변개발사업 조경공사</t>
  </si>
  <si>
    <t>용연지구 수리시설개보수사업</t>
  </si>
  <si>
    <t>2012.03</t>
  </si>
  <si>
    <t>달창지구 수리시설개보수사업</t>
  </si>
  <si>
    <t>2012.06</t>
  </si>
  <si>
    <t>교황지구 기계화경작로</t>
  </si>
  <si>
    <t>2012.04</t>
  </si>
  <si>
    <t>대니골권역 농촌마을</t>
  </si>
  <si>
    <t>용강지구농어업에너지이용효율화(지열)사업 설비공사</t>
    <phoneticPr fontId="4" type="noConversion"/>
  </si>
  <si>
    <t>제주지역본부</t>
  </si>
  <si>
    <t>고성지구농어업에너지이용효율화(지열)사업 설비공사</t>
    <phoneticPr fontId="4" type="noConversion"/>
  </si>
  <si>
    <t>수산4지구농어업에너지이용효율화(수산)사업 설비공사</t>
    <phoneticPr fontId="4" type="noConversion"/>
  </si>
  <si>
    <t>수산4지구농어업에너지이용효율화(수산)사업 전기공사</t>
    <phoneticPr fontId="4" type="noConversion"/>
  </si>
  <si>
    <t>2012.08.</t>
    <phoneticPr fontId="4" type="noConversion"/>
  </si>
  <si>
    <t>김녕애권역 어울센터 건축공사</t>
    <phoneticPr fontId="4" type="noConversion"/>
  </si>
  <si>
    <t>김녕애권역 조경공사</t>
    <phoneticPr fontId="4" type="noConversion"/>
  </si>
  <si>
    <t>김녕애권역 어울림센터 전기공사</t>
    <phoneticPr fontId="4" type="noConversion"/>
  </si>
  <si>
    <t>2012.05.</t>
    <phoneticPr fontId="4" type="noConversion"/>
  </si>
  <si>
    <t>웃뜨르권역 소공원 조경공사</t>
    <phoneticPr fontId="4" type="noConversion"/>
  </si>
  <si>
    <t>2012.06.</t>
    <phoneticPr fontId="4" type="noConversion"/>
  </si>
  <si>
    <t>웃뜨르권역 산양게이트볼장 조경공사</t>
    <phoneticPr fontId="4" type="noConversion"/>
  </si>
  <si>
    <t>가시리권역유채꽃프라자 건축공사</t>
    <phoneticPr fontId="4" type="noConversion"/>
  </si>
  <si>
    <t>녹고뫼권역 공동쉼터 건축공사</t>
    <phoneticPr fontId="4" type="noConversion"/>
  </si>
  <si>
    <t>녹고뫼권역 오름탐방로 조경공사</t>
    <phoneticPr fontId="4" type="noConversion"/>
  </si>
  <si>
    <t>2012.02.</t>
    <phoneticPr fontId="4" type="noConversion"/>
  </si>
  <si>
    <t>무릉도원올레권역 홍보센터 건축공사</t>
    <phoneticPr fontId="4" type="noConversion"/>
  </si>
  <si>
    <t>무릉도원올레권역 농산물가공공장 건축공사</t>
    <phoneticPr fontId="4" type="noConversion"/>
  </si>
  <si>
    <t>무릉도원올레권역 체험장 건축공사</t>
    <phoneticPr fontId="4" type="noConversion"/>
  </si>
  <si>
    <t>무릉도원올레권역 해변문화쉼터 건축공사</t>
    <phoneticPr fontId="4" type="noConversion"/>
  </si>
  <si>
    <t>2012.09.</t>
    <phoneticPr fontId="4" type="noConversion"/>
  </si>
  <si>
    <t>번내골권역 테마가로 조경공사</t>
    <phoneticPr fontId="4" type="noConversion"/>
  </si>
  <si>
    <t>영농수확 집하장 부지조성 공사</t>
    <phoneticPr fontId="4" type="noConversion"/>
  </si>
  <si>
    <t>대호환경사업소</t>
  </si>
  <si>
    <t>금강2지구 익산2-2공구</t>
    <phoneticPr fontId="4" type="noConversion"/>
  </si>
  <si>
    <t>금강사업단</t>
  </si>
  <si>
    <t>오산2지구 대구획경지정리</t>
    <phoneticPr fontId="4" type="noConversion"/>
  </si>
  <si>
    <t>지역제한</t>
    <phoneticPr fontId="4" type="noConversion"/>
  </si>
  <si>
    <t>광교2지구 대구획경지정리</t>
    <phoneticPr fontId="4" type="noConversion"/>
  </si>
  <si>
    <t>방조제개보수토목공사</t>
    <phoneticPr fontId="4" type="noConversion"/>
  </si>
  <si>
    <t>방조제개보수전기공사</t>
    <phoneticPr fontId="4" type="noConversion"/>
  </si>
  <si>
    <t>방조제개보수기계공사</t>
    <phoneticPr fontId="4" type="noConversion"/>
  </si>
  <si>
    <t>방조제개보수건축공사</t>
    <phoneticPr fontId="4" type="noConversion"/>
  </si>
  <si>
    <t>금호지구 방조제개보수사업 토목공사</t>
    <phoneticPr fontId="4" type="noConversion"/>
  </si>
  <si>
    <t>영산강사업단</t>
  </si>
  <si>
    <t>금호지구 방조제개보수사업 기계공사</t>
    <phoneticPr fontId="4" type="noConversion"/>
  </si>
  <si>
    <t>금호지구 방조제개보수사업 전기공사</t>
    <phoneticPr fontId="4" type="noConversion"/>
  </si>
  <si>
    <t>가력배수갑문보수도장공사</t>
    <phoneticPr fontId="4" type="noConversion"/>
  </si>
  <si>
    <t>새만금사업단</t>
  </si>
  <si>
    <t>가력배수갑문 Prestress Bolt Tighting 공사</t>
    <phoneticPr fontId="4" type="noConversion"/>
  </si>
  <si>
    <t>가력배수갑문가로등 교체공사</t>
    <phoneticPr fontId="4" type="noConversion"/>
  </si>
  <si>
    <t xml:space="preserve"> </t>
  </si>
  <si>
    <t>해상수위탑 보수도장공사</t>
    <phoneticPr fontId="4" type="noConversion"/>
  </si>
  <si>
    <t>새만금지구 산업단지 1공구 조경공사</t>
    <phoneticPr fontId="4" type="noConversion"/>
  </si>
  <si>
    <t>새만금경제단</t>
  </si>
  <si>
    <t>※ 사업계획 확정 등에 따라 발주시기, 발주방법, 소요예산 등은 향후 변경될수 있습니다.</t>
  </si>
  <si>
    <t>발주년도</t>
    <phoneticPr fontId="4" type="noConversion"/>
  </si>
  <si>
    <t>사업명</t>
    <phoneticPr fontId="4" type="noConversion"/>
  </si>
  <si>
    <t>품명</t>
    <phoneticPr fontId="4" type="noConversion"/>
  </si>
  <si>
    <t>주요규격</t>
    <phoneticPr fontId="4" type="noConversion"/>
  </si>
  <si>
    <t>수량</t>
    <phoneticPr fontId="4" type="noConversion"/>
  </si>
  <si>
    <t>단위</t>
    <phoneticPr fontId="4" type="noConversion"/>
  </si>
  <si>
    <t>구매예정금액
(단위:백만원)</t>
    <phoneticPr fontId="4" type="noConversion"/>
  </si>
  <si>
    <t>구매 합계</t>
    <phoneticPr fontId="4" type="noConversion"/>
  </si>
  <si>
    <t>erp데이타 저장용 디스크 증설</t>
    <phoneticPr fontId="4" type="noConversion"/>
  </si>
  <si>
    <t>디스크 증설(erp 데이터)</t>
    <phoneticPr fontId="4" type="noConversion"/>
  </si>
  <si>
    <t>조</t>
    <phoneticPr fontId="4" type="noConversion"/>
  </si>
  <si>
    <t>본사</t>
    <phoneticPr fontId="4" type="noConversion"/>
  </si>
  <si>
    <t>정보화진처</t>
    <phoneticPr fontId="4" type="noConversion"/>
  </si>
  <si>
    <t>개인정보보호 관리 및 자료저장 장비 도입</t>
    <phoneticPr fontId="4" type="noConversion"/>
  </si>
  <si>
    <t>개인정보유출방지용 서버</t>
    <phoneticPr fontId="4" type="noConversion"/>
  </si>
  <si>
    <t>홍보영상 자료 증가에 따른 공간확보</t>
    <phoneticPr fontId="4" type="noConversion"/>
  </si>
  <si>
    <t>디스크증설(사이버홍보)</t>
    <phoneticPr fontId="4" type="noConversion"/>
  </si>
  <si>
    <t>도면관리시스템 노후화 장비 교체</t>
    <phoneticPr fontId="4" type="noConversion"/>
  </si>
  <si>
    <t>기술전산 서버</t>
    <phoneticPr fontId="4" type="noConversion"/>
  </si>
  <si>
    <t>민원디스크 서버 및 디스크 도입</t>
    <phoneticPr fontId="4" type="noConversion"/>
  </si>
  <si>
    <t>민원디스크 서버 및 디스크</t>
    <phoneticPr fontId="4" type="noConversion"/>
  </si>
  <si>
    <t>업무용 PC 교체</t>
    <phoneticPr fontId="4" type="noConversion"/>
  </si>
  <si>
    <t>업무용 PC</t>
    <phoneticPr fontId="4" type="noConversion"/>
  </si>
  <si>
    <t>대</t>
    <phoneticPr fontId="4" type="noConversion"/>
  </si>
  <si>
    <t>소규모전산장비 구입</t>
    <phoneticPr fontId="4" type="noConversion"/>
  </si>
  <si>
    <t>플로터</t>
    <phoneticPr fontId="4" type="noConversion"/>
  </si>
  <si>
    <t>계측기기 구입</t>
    <phoneticPr fontId="4" type="noConversion"/>
  </si>
  <si>
    <t xml:space="preserve">계측기기 </t>
    <phoneticPr fontId="4" type="noConversion"/>
  </si>
  <si>
    <t>개</t>
    <phoneticPr fontId="4" type="noConversion"/>
  </si>
  <si>
    <t>환경지질처</t>
    <phoneticPr fontId="4" type="noConversion"/>
  </si>
  <si>
    <t>자연전위 자동측정기 구입</t>
    <phoneticPr fontId="4" type="noConversion"/>
  </si>
  <si>
    <t>자연전위 자동측정기</t>
    <phoneticPr fontId="4" type="noConversion"/>
  </si>
  <si>
    <t>set</t>
    <phoneticPr fontId="4" type="noConversion"/>
  </si>
  <si>
    <t>전기비저항 자동측정기 구매</t>
    <phoneticPr fontId="4" type="noConversion"/>
  </si>
  <si>
    <t>전기비저항 자동측정기</t>
    <phoneticPr fontId="4" type="noConversion"/>
  </si>
  <si>
    <t>지하수해수조사 조사장비구입</t>
    <phoneticPr fontId="4" type="noConversion"/>
  </si>
  <si>
    <t>다기능수질측정기외1종</t>
    <phoneticPr fontId="4" type="noConversion"/>
  </si>
  <si>
    <t>지하수조사 및 개발사업에 필요한 장비</t>
    <phoneticPr fontId="4" type="noConversion"/>
  </si>
  <si>
    <t>공기압축기(XRXS607)</t>
    <phoneticPr fontId="4" type="noConversion"/>
  </si>
  <si>
    <r>
      <t>3</t>
    </r>
    <r>
      <rPr>
        <sz val="11"/>
        <color theme="1"/>
        <rFont val="맑은 고딕"/>
        <family val="2"/>
        <charset val="129"/>
        <scheme val="minor"/>
      </rPr>
      <t>0bar</t>
    </r>
    <phoneticPr fontId="4" type="noConversion"/>
  </si>
  <si>
    <t>지하수장비(공기압축기) 적재 운반용 차량</t>
    <phoneticPr fontId="4" type="noConversion"/>
  </si>
  <si>
    <t>화물자동차(5톤)</t>
    <phoneticPr fontId="4" type="noConversion"/>
  </si>
  <si>
    <t>5톤</t>
    <phoneticPr fontId="4" type="noConversion"/>
  </si>
  <si>
    <t>지표투과 레이다탐사 장비 구입</t>
    <phoneticPr fontId="4" type="noConversion"/>
  </si>
  <si>
    <t>물품구매</t>
  </si>
  <si>
    <t>식</t>
    <phoneticPr fontId="4" type="noConversion"/>
  </si>
  <si>
    <t>농어촌연구원</t>
    <phoneticPr fontId="4" type="noConversion"/>
  </si>
  <si>
    <t xml:space="preserve">분석용 초자 잡품 </t>
    <phoneticPr fontId="4" type="noConversion"/>
  </si>
  <si>
    <t xml:space="preserve">시험용 초자 잡품 구매 </t>
    <phoneticPr fontId="4" type="noConversion"/>
  </si>
  <si>
    <t>물품구매</t>
    <phoneticPr fontId="4" type="noConversion"/>
  </si>
  <si>
    <t>사이버교육 컨텐츠(10개)</t>
    <phoneticPr fontId="4" type="noConversion"/>
  </si>
  <si>
    <t>교육용 콘텐츠구매</t>
    <phoneticPr fontId="4" type="noConversion"/>
  </si>
  <si>
    <t>구매</t>
    <phoneticPr fontId="4" type="noConversion"/>
  </si>
  <si>
    <t>건</t>
    <phoneticPr fontId="4" type="noConversion"/>
  </si>
  <si>
    <t>인재개발원</t>
    <phoneticPr fontId="4" type="noConversion"/>
  </si>
  <si>
    <t>시료 미분쇄기</t>
  </si>
  <si>
    <t>최종입도 &lt; 1 μm</t>
  </si>
  <si>
    <t>EA</t>
  </si>
  <si>
    <t>정화사업소</t>
    <phoneticPr fontId="4" type="noConversion"/>
  </si>
  <si>
    <t>중금속 전처리 장비</t>
  </si>
  <si>
    <t>24 hole, 250 ℃</t>
  </si>
  <si>
    <t>전자저울</t>
  </si>
  <si>
    <t>1200 g, 1 mg</t>
  </si>
  <si>
    <t>초음파 추출기(후드1대 포함)</t>
  </si>
  <si>
    <t>500W</t>
  </si>
  <si>
    <t>퍼지앤트랩-가스크로마토그래프 질량분석기</t>
  </si>
  <si>
    <t>휴대용, 현장확인용</t>
  </si>
  <si>
    <t>휴대용XRF</t>
  </si>
  <si>
    <t>대</t>
  </si>
  <si>
    <t>2012.01.</t>
  </si>
  <si>
    <t xml:space="preserve">외포지구 배수개선사업 지급자재 </t>
  </si>
  <si>
    <t>축조블록</t>
  </si>
  <si>
    <t>400*400*100</t>
  </si>
  <si>
    <t>㎡</t>
  </si>
  <si>
    <t>호안블록</t>
  </si>
  <si>
    <t>1000*500*800</t>
  </si>
  <si>
    <t>접근수로 보강블록</t>
  </si>
  <si>
    <t>1000*1000*1000</t>
  </si>
  <si>
    <t>개</t>
  </si>
  <si>
    <t>장화지구 테마공원조성사업 지급자재</t>
  </si>
  <si>
    <t>난간</t>
  </si>
  <si>
    <t>1500*1200</t>
  </si>
  <si>
    <t>경간</t>
  </si>
  <si>
    <t>불은권역 농촌마을종합개발사업 지급자재</t>
  </si>
  <si>
    <t>주방기구</t>
  </si>
  <si>
    <t>주방용품</t>
  </si>
  <si>
    <t>식</t>
  </si>
  <si>
    <t>선두지구 해안마을 경관형성사업 지급자재</t>
  </si>
  <si>
    <t>우천지구 수리시설개보수사업 지급자재</t>
  </si>
  <si>
    <t>식생수로관</t>
  </si>
  <si>
    <t>D600,D800,D1000</t>
  </si>
  <si>
    <t>m</t>
  </si>
  <si>
    <t>철근</t>
  </si>
  <si>
    <t>D10,D13,D16,D19,D22</t>
  </si>
  <si>
    <t>ton</t>
  </si>
  <si>
    <t>삼포지구 수리시설개보수사업 지급자재</t>
  </si>
  <si>
    <t>레미콘</t>
  </si>
  <si>
    <t>40-18-120,25-24-80</t>
  </si>
  <si>
    <t>㎥</t>
  </si>
  <si>
    <t>하화계지구 수리시설개보수사업 지급자재</t>
  </si>
  <si>
    <t>생곡지구 수리시설개보수사업 지급자재</t>
  </si>
  <si>
    <t>부곡지구 수리시설개보수사업 지급자재</t>
  </si>
  <si>
    <t>조연지구 수리시설개보수사업 지급자재</t>
  </si>
  <si>
    <t>시멘트</t>
  </si>
  <si>
    <t>보통포틀랜드시멘트</t>
  </si>
  <si>
    <t>농업용수관리자동화사업</t>
  </si>
  <si>
    <t>cctv</t>
  </si>
  <si>
    <t>수위계</t>
  </si>
  <si>
    <t>장흥외 11지구 기계화경작로확포장</t>
    <phoneticPr fontId="4" type="noConversion"/>
  </si>
  <si>
    <t>레미콘</t>
    <phoneticPr fontId="4" type="noConversion"/>
  </si>
  <si>
    <r>
      <t>4</t>
    </r>
    <r>
      <rPr>
        <sz val="11"/>
        <color theme="1"/>
        <rFont val="맑은 고딕"/>
        <family val="2"/>
        <charset val="129"/>
        <scheme val="minor"/>
      </rPr>
      <t>0-24-8</t>
    </r>
    <phoneticPr fontId="4" type="noConversion"/>
  </si>
  <si>
    <t>㎥</t>
    <phoneticPr fontId="4" type="noConversion"/>
  </si>
  <si>
    <t>강원지역본부</t>
    <phoneticPr fontId="4" type="noConversion"/>
  </si>
  <si>
    <t>철원지사</t>
    <phoneticPr fontId="4" type="noConversion"/>
  </si>
  <si>
    <t>와이어메쉬</t>
    <phoneticPr fontId="4" type="noConversion"/>
  </si>
  <si>
    <t>#6,100*100</t>
  </si>
  <si>
    <t>㎡</t>
    <phoneticPr fontId="4" type="noConversion"/>
  </si>
  <si>
    <t>신동지구 둑높이기사업 지급자재</t>
    <phoneticPr fontId="4" type="noConversion"/>
  </si>
  <si>
    <t xml:space="preserve">철근 </t>
    <phoneticPr fontId="4" type="noConversion"/>
  </si>
  <si>
    <t>D13,D16,D19,D22</t>
  </si>
  <si>
    <t>ton</t>
    <phoneticPr fontId="4" type="noConversion"/>
  </si>
  <si>
    <t>충남지역본부</t>
    <phoneticPr fontId="4" type="noConversion"/>
  </si>
  <si>
    <t>연기대금</t>
    <phoneticPr fontId="4" type="noConversion"/>
  </si>
  <si>
    <t>연기지구 수리시설개보수 지급자재</t>
    <phoneticPr fontId="4" type="noConversion"/>
  </si>
  <si>
    <t>철근</t>
    <phoneticPr fontId="4" type="noConversion"/>
  </si>
  <si>
    <t xml:space="preserve"> D10,D13,D16</t>
    <phoneticPr fontId="4" type="noConversion"/>
  </si>
  <si>
    <t>생태블록</t>
    <phoneticPr fontId="4" type="noConversion"/>
  </si>
  <si>
    <t>1.0*1.0*0.25</t>
    <phoneticPr fontId="4" type="noConversion"/>
  </si>
  <si>
    <t>동림권역 농촌마을종합 지급자재</t>
    <phoneticPr fontId="4" type="noConversion"/>
  </si>
  <si>
    <t>아스콘</t>
    <phoneticPr fontId="4" type="noConversion"/>
  </si>
  <si>
    <t>대전지구 수리시설개보수 지급자재</t>
    <phoneticPr fontId="4" type="noConversion"/>
  </si>
  <si>
    <t>생태블럭</t>
    <phoneticPr fontId="4" type="noConversion"/>
  </si>
  <si>
    <t>금산지구 수리시설개보수 지급자재</t>
    <phoneticPr fontId="4" type="noConversion"/>
  </si>
  <si>
    <t>조립식 수로관</t>
    <phoneticPr fontId="4" type="noConversion"/>
  </si>
  <si>
    <t>800B, 600C</t>
    <phoneticPr fontId="4" type="noConversion"/>
  </si>
  <si>
    <t>본</t>
    <phoneticPr fontId="4" type="noConversion"/>
  </si>
  <si>
    <t>동서지구 수리시설개보수 지급자재</t>
    <phoneticPr fontId="4" type="noConversion"/>
  </si>
  <si>
    <t>800B, 600C, 400C</t>
    <phoneticPr fontId="4" type="noConversion"/>
  </si>
  <si>
    <t>용암지구 둑 높이기 사업</t>
    <phoneticPr fontId="4" type="noConversion"/>
  </si>
  <si>
    <t>천연목재</t>
    <phoneticPr fontId="4" type="noConversion"/>
  </si>
  <si>
    <r>
      <t>2</t>
    </r>
    <r>
      <rPr>
        <sz val="11"/>
        <color theme="1"/>
        <rFont val="맑은 고딕"/>
        <family val="2"/>
        <charset val="129"/>
        <scheme val="minor"/>
      </rPr>
      <t>5t</t>
    </r>
    <phoneticPr fontId="4" type="noConversion"/>
  </si>
  <si>
    <t>안전난간</t>
    <phoneticPr fontId="4" type="noConversion"/>
  </si>
  <si>
    <t>H1200×W1500</t>
    <phoneticPr fontId="4" type="noConversion"/>
  </si>
  <si>
    <t>경간</t>
    <phoneticPr fontId="4" type="noConversion"/>
  </si>
  <si>
    <t>목교</t>
    <phoneticPr fontId="4" type="noConversion"/>
  </si>
  <si>
    <t>W3.0∼2.0×L25000</t>
    <phoneticPr fontId="4" type="noConversion"/>
  </si>
  <si>
    <t>개소</t>
    <phoneticPr fontId="4" type="noConversion"/>
  </si>
  <si>
    <t>조명열주</t>
    <phoneticPr fontId="4" type="noConversion"/>
  </si>
  <si>
    <t>H3000</t>
    <phoneticPr fontId="4" type="noConversion"/>
  </si>
  <si>
    <t>철   근</t>
    <phoneticPr fontId="4" type="noConversion"/>
  </si>
  <si>
    <t>25-18-12</t>
    <phoneticPr fontId="4" type="noConversion"/>
  </si>
  <si>
    <t>가드레일</t>
    <phoneticPr fontId="4" type="noConversion"/>
  </si>
  <si>
    <t>4330×350×4</t>
    <phoneticPr fontId="4" type="noConversion"/>
  </si>
  <si>
    <t>고복저수지생태공원조성사업(1단계)</t>
    <phoneticPr fontId="4" type="noConversion"/>
  </si>
  <si>
    <t>합성목재</t>
    <phoneticPr fontId="4" type="noConversion"/>
  </si>
  <si>
    <t>25×150×3000</t>
    <phoneticPr fontId="4" type="noConversion"/>
  </si>
  <si>
    <t>고복저수지생태공원조성사업(2단계)</t>
  </si>
  <si>
    <t>파고라</t>
    <phoneticPr fontId="4" type="noConversion"/>
  </si>
  <si>
    <t>2900×4500×3300</t>
    <phoneticPr fontId="4" type="noConversion"/>
  </si>
  <si>
    <t>W3.0×L24000</t>
    <phoneticPr fontId="4" type="noConversion"/>
  </si>
  <si>
    <t>특수블럭</t>
    <phoneticPr fontId="4" type="noConversion"/>
  </si>
  <si>
    <t>200×250×1000</t>
    <phoneticPr fontId="4" type="noConversion"/>
  </si>
  <si>
    <t>방동지구 둑높이기사업 지급자재</t>
    <phoneticPr fontId="4" type="noConversion"/>
  </si>
  <si>
    <t>210, 240,160</t>
    <phoneticPr fontId="4" type="noConversion"/>
  </si>
  <si>
    <t>용연저수지둑높임사업 지급자재</t>
    <phoneticPr fontId="4" type="noConversion"/>
  </si>
  <si>
    <t>전도수문</t>
    <phoneticPr fontId="4" type="noConversion"/>
  </si>
  <si>
    <t>구매 (12×1.2m)</t>
    <phoneticPr fontId="4" type="noConversion"/>
  </si>
  <si>
    <t>련</t>
    <phoneticPr fontId="4" type="noConversion"/>
  </si>
  <si>
    <t>천안지사</t>
    <phoneticPr fontId="4" type="noConversion"/>
  </si>
  <si>
    <t>00지구 배수개선사업 지급자재</t>
  </si>
  <si>
    <t>철   근</t>
  </si>
  <si>
    <t>청양지사</t>
    <phoneticPr fontId="4" type="noConversion"/>
  </si>
  <si>
    <t>0월암지구 개보수사업 지급자재</t>
  </si>
  <si>
    <t>유압식전도수문</t>
  </si>
  <si>
    <t>4.0*1.2*2련</t>
  </si>
  <si>
    <t>홍성지사</t>
    <phoneticPr fontId="4" type="noConversion"/>
  </si>
  <si>
    <t>사포지구수리시설개보수사업 지급자재</t>
  </si>
  <si>
    <t>수배전반</t>
  </si>
  <si>
    <t>수배전반 1식,유압식변압기2500KVA외</t>
  </si>
  <si>
    <t>논산지사</t>
    <phoneticPr fontId="4" type="noConversion"/>
  </si>
  <si>
    <t>길산지구 수리시설개보수사업 지급자재</t>
  </si>
  <si>
    <t>펌프</t>
  </si>
  <si>
    <t>서천지사</t>
    <phoneticPr fontId="4" type="noConversion"/>
  </si>
  <si>
    <t>천정크레인</t>
  </si>
  <si>
    <t>신송지구 기계화경작로 확포장사업 지급자재</t>
  </si>
  <si>
    <t>25-21-08</t>
  </si>
  <si>
    <t>당진지사</t>
    <phoneticPr fontId="4" type="noConversion"/>
  </si>
  <si>
    <t>송산지구 기계화경작로 확포장사업 지급자재</t>
  </si>
  <si>
    <t>송악2지구 기계화경작로 확포장사업 지급자재</t>
  </si>
  <si>
    <t>덕삼지구 기계화경작로 확포장사업 지급자재</t>
  </si>
  <si>
    <t>대호1지구 기계화경작로 확포장사업 지급자재</t>
  </si>
  <si>
    <t>당고지구 기계화경작로 확포장사업 지급자재</t>
  </si>
  <si>
    <t>대호2지구 기계화경작로 확포장사업 지급자재</t>
  </si>
  <si>
    <t>우강(신송)지구 기계화경작로 확포장사업 지급자재</t>
  </si>
  <si>
    <t>제일(금천)지구 기계화경작로 확포장사업 지급자재</t>
  </si>
  <si>
    <t>제일(매산)지구 기계화경작로 확포장사업 지급자재</t>
  </si>
  <si>
    <t>우강(대포)지구 기계화경작로 확포장사업 지급자재</t>
  </si>
  <si>
    <t>합덕(대합덕)지구 기계화경작로 확포장사업 지급자재</t>
  </si>
  <si>
    <t>합덕(신리)지구 기계화경작로 확포장사업 지급자재</t>
  </si>
  <si>
    <t>합덕(점원)지구 기계화경작로 확포장사업 지급자재</t>
  </si>
  <si>
    <t>합덕(신촌)지구 기계화경작로 확포장사업 지급자재</t>
  </si>
  <si>
    <t>용접철망</t>
  </si>
  <si>
    <t>#8,100×100</t>
  </si>
  <si>
    <t>미호천2지구 오창공구 경지정리사업</t>
  </si>
  <si>
    <t>수로관</t>
    <phoneticPr fontId="4" type="noConversion"/>
  </si>
  <si>
    <t>500C, 600C, 800B</t>
    <phoneticPr fontId="4" type="noConversion"/>
  </si>
  <si>
    <t>충북지역본부</t>
    <phoneticPr fontId="4" type="noConversion"/>
  </si>
  <si>
    <t>본부</t>
    <phoneticPr fontId="4" type="noConversion"/>
  </si>
  <si>
    <t>볼트식연결개거수로관</t>
    <phoneticPr fontId="4" type="noConversion"/>
  </si>
  <si>
    <t>700B, 800C, 1000A</t>
    <phoneticPr fontId="4" type="noConversion"/>
  </si>
  <si>
    <t>본</t>
  </si>
  <si>
    <t>생태관수로관</t>
    <phoneticPr fontId="4" type="noConversion"/>
  </si>
  <si>
    <t>800B, 1000C</t>
    <phoneticPr fontId="4" type="noConversion"/>
  </si>
  <si>
    <t>미호천2지구 오창공구 토목공사</t>
  </si>
  <si>
    <t>편심플러그밸브</t>
    <phoneticPr fontId="4" type="noConversion"/>
  </si>
  <si>
    <t>∮1,350mm, 전동식</t>
    <phoneticPr fontId="4" type="noConversion"/>
  </si>
  <si>
    <t>∮500mm, 200mm, 전동식</t>
    <phoneticPr fontId="4" type="noConversion"/>
  </si>
  <si>
    <t>초음파유량계</t>
    <phoneticPr fontId="4" type="noConversion"/>
  </si>
  <si>
    <t>∮1,350mm, 500mm, 다회선용</t>
    <phoneticPr fontId="4" type="noConversion"/>
  </si>
  <si>
    <t>유동후렌지</t>
    <phoneticPr fontId="4" type="noConversion"/>
  </si>
  <si>
    <t>∮1,350mm, 500mm, 200mm</t>
    <phoneticPr fontId="4" type="noConversion"/>
  </si>
  <si>
    <t>보은 동부일반산업단지 조성공사</t>
  </si>
  <si>
    <t>보강토 옹벽</t>
  </si>
  <si>
    <t>450×460×200</t>
  </si>
  <si>
    <t>500×470×200</t>
  </si>
  <si>
    <t>그리드</t>
  </si>
  <si>
    <t>6T,8T,10T,15T</t>
  </si>
  <si>
    <t>D13,D16,D19,D22,D25</t>
  </si>
  <si>
    <t>25-21-8,25-24-12,25-18-8</t>
  </si>
  <si>
    <t>우수관</t>
  </si>
  <si>
    <t>D 600,D700,D800,D1100</t>
  </si>
  <si>
    <t>친환경블럭</t>
  </si>
  <si>
    <t>1.0×1.0×0.5</t>
  </si>
  <si>
    <t>수로관</t>
  </si>
  <si>
    <t>300C</t>
  </si>
  <si>
    <t>보청지구 농업용저수지둑높이기사업</t>
    <phoneticPr fontId="4" type="noConversion"/>
  </si>
  <si>
    <t>폴리에틸렌 피복강관</t>
    <phoneticPr fontId="4" type="noConversion"/>
  </si>
  <si>
    <t>D200, D350</t>
    <phoneticPr fontId="4" type="noConversion"/>
  </si>
  <si>
    <t>m</t>
    <phoneticPr fontId="4" type="noConversion"/>
  </si>
  <si>
    <t>보은지사</t>
    <phoneticPr fontId="4" type="noConversion"/>
  </si>
  <si>
    <t>보청지구 농업용저수지둑높이기사업</t>
  </si>
  <si>
    <t>고양정수중모다펌프</t>
    <phoneticPr fontId="4" type="noConversion"/>
  </si>
  <si>
    <t>∮200×135kw</t>
    <phoneticPr fontId="4" type="noConversion"/>
  </si>
  <si>
    <t>∮200×120kw</t>
    <phoneticPr fontId="4" type="noConversion"/>
  </si>
  <si>
    <t>큐비클</t>
    <phoneticPr fontId="4" type="noConversion"/>
  </si>
  <si>
    <t>양  회</t>
  </si>
  <si>
    <t>40KG</t>
  </si>
  <si>
    <t xml:space="preserve">25-27-12,25-27-15
25-24-12,25-24-15
25-21-08,25-18,08
</t>
  </si>
  <si>
    <t>안전휀스</t>
  </si>
  <si>
    <t>W3000×H900</t>
  </si>
  <si>
    <t>아스콘</t>
  </si>
  <si>
    <t>#78,#467</t>
  </si>
  <si>
    <t>m/t</t>
  </si>
  <si>
    <t>교량난간</t>
  </si>
  <si>
    <t>h=0.8m, h=1.1m</t>
  </si>
  <si>
    <t>운동기구</t>
  </si>
  <si>
    <t>합성목재</t>
  </si>
  <si>
    <t>조</t>
  </si>
  <si>
    <t>육각정기와</t>
  </si>
  <si>
    <t>비룡지구 다목적농촌용수개발사업</t>
    <phoneticPr fontId="4" type="noConversion"/>
  </si>
  <si>
    <t>도복장강관</t>
    <phoneticPr fontId="4" type="noConversion"/>
  </si>
  <si>
    <t>D800</t>
    <phoneticPr fontId="4" type="noConversion"/>
  </si>
  <si>
    <t>25-270-8,25-240-8,25-18-8</t>
  </si>
  <si>
    <t>m3</t>
  </si>
  <si>
    <t>매화지구 대구획경지정리사업</t>
  </si>
  <si>
    <t>25-24-80,25-18-80</t>
  </si>
  <si>
    <t>VR관</t>
  </si>
  <si>
    <t>D-600,700,800,900,1000</t>
  </si>
  <si>
    <t>500C,600C,800B</t>
  </si>
  <si>
    <t>생태계수로관</t>
  </si>
  <si>
    <t>연결식개거수로관</t>
  </si>
  <si>
    <t>600C</t>
  </si>
  <si>
    <t>조립식연결배수로관</t>
  </si>
  <si>
    <t>700C,800C,1000C,1200A</t>
  </si>
  <si>
    <t>환경식생블럭</t>
  </si>
  <si>
    <t>1000*500*700</t>
  </si>
  <si>
    <t>장월지구 기계화경작로사업 지급자재</t>
    <phoneticPr fontId="4" type="noConversion"/>
  </si>
  <si>
    <t>25-21-08</t>
    <phoneticPr fontId="4" type="noConversion"/>
  </si>
  <si>
    <t>진천지사</t>
    <phoneticPr fontId="4" type="noConversion"/>
  </si>
  <si>
    <t>동성지구 기계화경작로사업 지급자재</t>
    <phoneticPr fontId="4" type="noConversion"/>
  </si>
  <si>
    <t>사곡1지구 기계화경작로사업 지급자재</t>
    <phoneticPr fontId="4" type="noConversion"/>
  </si>
  <si>
    <t>장양지구 기계화경작로사업 지급자재</t>
    <phoneticPr fontId="4" type="noConversion"/>
  </si>
  <si>
    <t>행정지구 기계화경작로사업 지급자재</t>
    <phoneticPr fontId="4" type="noConversion"/>
  </si>
  <si>
    <t>중석2지구 기계화경작로사업 지급자재</t>
    <phoneticPr fontId="4" type="noConversion"/>
  </si>
  <si>
    <t>월성1지구 기계화경작로사업 지급자재</t>
    <phoneticPr fontId="4" type="noConversion"/>
  </si>
  <si>
    <t>청룡지구 기계화경작로사업 지급자재</t>
    <phoneticPr fontId="4" type="noConversion"/>
  </si>
  <si>
    <t>백곡1지구 수리시설개보수사업 지급자재</t>
    <phoneticPr fontId="4" type="noConversion"/>
  </si>
  <si>
    <t>25-24-12, 25-18-08</t>
    <phoneticPr fontId="4" type="noConversion"/>
  </si>
  <si>
    <t>화랑촌권역 마을종합정비사업 지급자재</t>
    <phoneticPr fontId="4" type="noConversion"/>
  </si>
  <si>
    <t>25-21-15, 25-18-08</t>
    <phoneticPr fontId="4" type="noConversion"/>
  </si>
  <si>
    <t>HD10.13.16.19</t>
    <phoneticPr fontId="4" type="noConversion"/>
  </si>
  <si>
    <t>백곡권역 농촌마을종합개발 2단계</t>
    <phoneticPr fontId="4" type="noConversion"/>
  </si>
  <si>
    <t>출렁다리</t>
    <phoneticPr fontId="4" type="noConversion"/>
  </si>
  <si>
    <t>L=60m, B=1.5m</t>
    <phoneticPr fontId="4" type="noConversion"/>
  </si>
  <si>
    <t>상신지구 수리시설개보수사업</t>
    <phoneticPr fontId="4" type="noConversion"/>
  </si>
  <si>
    <r>
      <t>2</t>
    </r>
    <r>
      <rPr>
        <sz val="11"/>
        <color theme="1"/>
        <rFont val="맑은 고딕"/>
        <family val="2"/>
        <charset val="129"/>
        <scheme val="minor"/>
      </rPr>
      <t>5-24-12</t>
    </r>
    <phoneticPr fontId="4" type="noConversion"/>
  </si>
  <si>
    <t>오갑지구배수개선사업 지급자재</t>
    <phoneticPr fontId="4" type="noConversion"/>
  </si>
  <si>
    <t>D13, 16</t>
    <phoneticPr fontId="4" type="noConversion"/>
  </si>
  <si>
    <t>송두지구 개보수사업 지급자재</t>
    <phoneticPr fontId="4" type="noConversion"/>
  </si>
  <si>
    <r>
      <t>D1</t>
    </r>
    <r>
      <rPr>
        <sz val="11"/>
        <color theme="1"/>
        <rFont val="맑은 고딕"/>
        <family val="2"/>
        <charset val="129"/>
        <scheme val="minor"/>
      </rPr>
      <t>0</t>
    </r>
    <r>
      <rPr>
        <sz val="11"/>
        <color theme="1"/>
        <rFont val="맑은 고딕"/>
        <family val="2"/>
        <charset val="129"/>
        <scheme val="minor"/>
      </rPr>
      <t>,D1</t>
    </r>
    <r>
      <rPr>
        <sz val="11"/>
        <color theme="1"/>
        <rFont val="맑은 고딕"/>
        <family val="2"/>
        <charset val="129"/>
        <scheme val="minor"/>
      </rPr>
      <t>3</t>
    </r>
    <r>
      <rPr>
        <sz val="11"/>
        <color theme="1"/>
        <rFont val="맑은 고딕"/>
        <family val="2"/>
        <charset val="129"/>
        <scheme val="minor"/>
      </rPr>
      <t>,D1</t>
    </r>
    <r>
      <rPr>
        <sz val="11"/>
        <color theme="1"/>
        <rFont val="맑은 고딕"/>
        <family val="2"/>
        <charset val="129"/>
        <scheme val="minor"/>
      </rPr>
      <t>6</t>
    </r>
    <phoneticPr fontId="4" type="noConversion"/>
  </si>
  <si>
    <t>25-24-8 , 25-18-8</t>
    <phoneticPr fontId="4" type="noConversion"/>
  </si>
  <si>
    <t>m3</t>
    <phoneticPr fontId="4" type="noConversion"/>
  </si>
  <si>
    <t>음성지사</t>
    <phoneticPr fontId="4" type="noConversion"/>
  </si>
  <si>
    <t>25-18-08</t>
    <phoneticPr fontId="4" type="noConversion"/>
  </si>
  <si>
    <t>원통형물탱크</t>
    <phoneticPr fontId="4" type="noConversion"/>
  </si>
  <si>
    <t>50ton</t>
    <phoneticPr fontId="4" type="noConversion"/>
  </si>
  <si>
    <t>수도용PE이중관</t>
    <phoneticPr fontId="4" type="noConversion"/>
  </si>
  <si>
    <t>∮50mmx60m</t>
    <phoneticPr fontId="4" type="noConversion"/>
  </si>
  <si>
    <t>KP식PE수도관</t>
    <phoneticPr fontId="4" type="noConversion"/>
  </si>
  <si>
    <t>∮110mmx10kg/㎤</t>
    <phoneticPr fontId="4" type="noConversion"/>
  </si>
  <si>
    <t>밭기반전용보호통</t>
    <phoneticPr fontId="4" type="noConversion"/>
  </si>
  <si>
    <t>32mmx110cm</t>
    <phoneticPr fontId="4" type="noConversion"/>
  </si>
  <si>
    <t>EA</t>
    <phoneticPr fontId="4" type="noConversion"/>
  </si>
  <si>
    <t>지하수상부보호공</t>
    <phoneticPr fontId="4" type="noConversion"/>
  </si>
  <si>
    <t>1100x500xt3</t>
    <phoneticPr fontId="4" type="noConversion"/>
  </si>
  <si>
    <t>1000x800</t>
    <phoneticPr fontId="4" type="noConversion"/>
  </si>
  <si>
    <t>1000x1000</t>
    <phoneticPr fontId="4" type="noConversion"/>
  </si>
  <si>
    <t>1200x1000</t>
    <phoneticPr fontId="4" type="noConversion"/>
  </si>
  <si>
    <t>친환경블럭</t>
    <phoneticPr fontId="4" type="noConversion"/>
  </si>
  <si>
    <t>1000x1000x500</t>
    <phoneticPr fontId="4" type="noConversion"/>
  </si>
  <si>
    <t>1000x795x500</t>
    <phoneticPr fontId="4" type="noConversion"/>
  </si>
  <si>
    <t>샘양지 건축물 골조공사</t>
    <phoneticPr fontId="4" type="noConversion"/>
  </si>
  <si>
    <t>25-21-120</t>
    <phoneticPr fontId="4" type="noConversion"/>
  </si>
  <si>
    <t>M3</t>
    <phoneticPr fontId="4" type="noConversion"/>
  </si>
  <si>
    <t>충주제천단양</t>
    <phoneticPr fontId="4" type="noConversion"/>
  </si>
  <si>
    <t>25-18-80</t>
    <phoneticPr fontId="4" type="noConversion"/>
  </si>
  <si>
    <t>샘양지 건축물 철근공사</t>
    <phoneticPr fontId="4" type="noConversion"/>
  </si>
  <si>
    <t>SD-10</t>
    <phoneticPr fontId="4" type="noConversion"/>
  </si>
  <si>
    <t>TON</t>
    <phoneticPr fontId="4" type="noConversion"/>
  </si>
  <si>
    <t>SD-19</t>
    <phoneticPr fontId="4" type="noConversion"/>
  </si>
  <si>
    <t>영춘면 복지센터 골조공사</t>
    <phoneticPr fontId="4" type="noConversion"/>
  </si>
  <si>
    <t>25-24-15</t>
    <phoneticPr fontId="4" type="noConversion"/>
  </si>
  <si>
    <t>영춘면 복지센터 철근공사</t>
    <phoneticPr fontId="4" type="noConversion"/>
  </si>
  <si>
    <t>HD-10</t>
    <phoneticPr fontId="4" type="noConversion"/>
  </si>
  <si>
    <t>HD-13</t>
    <phoneticPr fontId="4" type="noConversion"/>
  </si>
  <si>
    <t>HD-16</t>
    <phoneticPr fontId="4" type="noConversion"/>
  </si>
  <si>
    <t>HD-19</t>
    <phoneticPr fontId="4" type="noConversion"/>
  </si>
  <si>
    <t>HD-22</t>
    <phoneticPr fontId="4" type="noConversion"/>
  </si>
  <si>
    <t>만봉지구 둑 높이기사업 지급자재</t>
  </si>
  <si>
    <t>D13,D16,D19,D22,D25,</t>
  </si>
  <si>
    <t>나주지사</t>
    <phoneticPr fontId="4" type="noConversion"/>
  </si>
  <si>
    <t>B270,B240,B210,B180</t>
  </si>
  <si>
    <t>#78(표층),#467(기층)</t>
  </si>
  <si>
    <t>M/T</t>
  </si>
  <si>
    <t>백용지구 둑 높이기사업 지급자재</t>
  </si>
  <si>
    <t>B240,B210,B180</t>
  </si>
  <si>
    <t>나주댐 둑높이기사업 직접구매자재</t>
  </si>
  <si>
    <t>25-16-8(Mpa) 외 10종</t>
  </si>
  <si>
    <t xml:space="preserve">#78,표층용 외 1종 </t>
  </si>
  <si>
    <t>흄    관</t>
  </si>
  <si>
    <t>D=1000m/m(고무링포함) 외8종</t>
  </si>
  <si>
    <t>신원지구(재) 수리시설개보수</t>
  </si>
  <si>
    <t>25-27-12, 40-16-8</t>
  </si>
  <si>
    <t>우산지구(재) 수리시설개보수</t>
  </si>
  <si>
    <t>40-16-08,40-21-08,25-27-12</t>
  </si>
  <si>
    <t>D13,D16,D19</t>
  </si>
  <si>
    <t>신추지구(재) 수리시설개보수</t>
  </si>
  <si>
    <t>배수장 펌프</t>
  </si>
  <si>
    <t>수중프로펠러펌프 5대, 유동후렌지 4대, BF형 역지변 4대</t>
  </si>
  <si>
    <t>유촌지구(재) 수리시설개보수</t>
  </si>
  <si>
    <t>행장지구(재) 수리시설개보수</t>
  </si>
  <si>
    <t>월영지구(재) 수리시설개보수</t>
  </si>
  <si>
    <t>D13,D16</t>
  </si>
  <si>
    <t>오봉지구 기계화경작로확포장</t>
  </si>
  <si>
    <t>25-210-8</t>
  </si>
  <si>
    <t>송현지구 기계화경작로확포장</t>
  </si>
  <si>
    <t>와이어메쉬(이형)</t>
  </si>
  <si>
    <t>#6 100*100</t>
  </si>
  <si>
    <t>화성지구 기계화경작로확포장</t>
  </si>
  <si>
    <t>월양지구 기계화경작로확포장</t>
  </si>
  <si>
    <t>옥당지구 기계화경작로확포장</t>
  </si>
  <si>
    <t>계림지구 기계화경작로확포장</t>
  </si>
  <si>
    <t>장등(영농)지구 수리시설개보수사업 지급자재</t>
  </si>
  <si>
    <t>D10</t>
  </si>
  <si>
    <t>복용(영농)지구 수리시설개보수사업 지급자재</t>
  </si>
  <si>
    <t>신추(영농)지구 수리시설개보수사업 지급자재</t>
  </si>
  <si>
    <t>화지(영농)지구 수리시설개보수사업 지급자재</t>
  </si>
  <si>
    <t>산제(영농)지구 수리시설개보수사업 지급자재</t>
  </si>
  <si>
    <t>송현(영농)지구 수리시설개보수사업 지급자재</t>
  </si>
  <si>
    <t>오사지구재해대비수리시설개보수사업</t>
  </si>
  <si>
    <t>순천광양여수지사</t>
    <phoneticPr fontId="4" type="noConversion"/>
  </si>
  <si>
    <t>월야지구 기계화경작로 지급자재</t>
  </si>
  <si>
    <t>40-21-12</t>
  </si>
  <si>
    <t>대동2지구 기계화경작로 지급자재</t>
  </si>
  <si>
    <t>엄다지구 기계화경작로 지급자재</t>
  </si>
  <si>
    <t>내세지구 수리시설개보수사업 지급자재</t>
  </si>
  <si>
    <t>25-18-12, 25-24-12</t>
  </si>
  <si>
    <t>영흥지구 수리시설개보수사업 지급자재</t>
  </si>
  <si>
    <t>연당지구 수리시설개보수사업 지급자재</t>
  </si>
  <si>
    <t>500C, 600C</t>
  </si>
  <si>
    <t>25-24-12</t>
  </si>
  <si>
    <t>대동지구 저수지 둑높이기사업 지급자재</t>
  </si>
  <si>
    <t>25-27-12, 25-24-12, 25-24-15외</t>
  </si>
  <si>
    <t>D10,D13,D16,D19,D22,D25,D29,D32</t>
  </si>
  <si>
    <t>둔전지구 국가관리방조제개보수</t>
  </si>
  <si>
    <t>호안브럭</t>
  </si>
  <si>
    <t>1000×1000×150</t>
  </si>
  <si>
    <t>진도지사</t>
    <phoneticPr fontId="4" type="noConversion"/>
  </si>
  <si>
    <t>D13, D16</t>
  </si>
  <si>
    <t>왕동지구 농업용저수지둑높이기지급자재</t>
  </si>
  <si>
    <t>광주지사</t>
    <phoneticPr fontId="4" type="noConversion"/>
  </si>
  <si>
    <t>PC관</t>
  </si>
  <si>
    <t>흄  관</t>
  </si>
  <si>
    <t>PE차수벽관</t>
  </si>
  <si>
    <t>도로경계석</t>
  </si>
  <si>
    <t>보차도경계석</t>
  </si>
  <si>
    <t>광주호둑높이기사업</t>
  </si>
  <si>
    <t>담양호둑높이기사업</t>
  </si>
  <si>
    <t>D13,D16,D20</t>
  </si>
  <si>
    <t>외동제둑높이기사업</t>
  </si>
  <si>
    <t>와이어메쉬</t>
  </si>
  <si>
    <t>6100*100</t>
  </si>
  <si>
    <t>약산권역농촌마을종합개발사업</t>
  </si>
  <si>
    <t>강진완도지사</t>
    <phoneticPr fontId="4" type="noConversion"/>
  </si>
  <si>
    <t>고추분쇄기</t>
  </si>
  <si>
    <t>광역 제초기 이동용</t>
  </si>
  <si>
    <t>트럭</t>
  </si>
  <si>
    <t>2톤</t>
  </si>
  <si>
    <t>저수지, 제당 제초용</t>
  </si>
  <si>
    <t>광역제초기</t>
  </si>
  <si>
    <t>운전자탑승</t>
    <phoneticPr fontId="4" type="noConversion"/>
  </si>
  <si>
    <t>기계화경작로 지급자재</t>
    <phoneticPr fontId="4" type="noConversion"/>
  </si>
  <si>
    <t>40-21-8</t>
    <phoneticPr fontId="4" type="noConversion"/>
  </si>
  <si>
    <t>전북지역본부</t>
    <phoneticPr fontId="4" type="noConversion"/>
  </si>
  <si>
    <t>순창지사</t>
    <phoneticPr fontId="4" type="noConversion"/>
  </si>
  <si>
    <t>용접철망</t>
    <phoneticPr fontId="4" type="noConversion"/>
  </si>
  <si>
    <r>
      <t>#</t>
    </r>
    <r>
      <rPr>
        <sz val="11"/>
        <color theme="1"/>
        <rFont val="맑은 고딕"/>
        <family val="2"/>
        <charset val="129"/>
        <scheme val="minor"/>
      </rPr>
      <t>6150-150</t>
    </r>
    <phoneticPr fontId="4" type="noConversion"/>
  </si>
  <si>
    <t>춘계유지관리사업 지급자재</t>
    <phoneticPr fontId="4" type="noConversion"/>
  </si>
  <si>
    <r>
      <t>철근콘크리트벤티플룸(</t>
    </r>
    <r>
      <rPr>
        <sz val="11"/>
        <color theme="1"/>
        <rFont val="맑은 고딕"/>
        <family val="2"/>
        <charset val="129"/>
        <scheme val="minor"/>
      </rPr>
      <t>3종)</t>
    </r>
    <phoneticPr fontId="4" type="noConversion"/>
  </si>
  <si>
    <r>
      <t>6</t>
    </r>
    <r>
      <rPr>
        <sz val="11"/>
        <color theme="1"/>
        <rFont val="맑은 고딕"/>
        <family val="2"/>
        <charset val="129"/>
        <scheme val="minor"/>
      </rPr>
      <t>00C</t>
    </r>
    <phoneticPr fontId="4" type="noConversion"/>
  </si>
  <si>
    <r>
      <t>철근콘크리트벤티플룸(</t>
    </r>
    <r>
      <rPr>
        <sz val="11"/>
        <color theme="1"/>
        <rFont val="맑은 고딕"/>
        <family val="2"/>
        <charset val="129"/>
        <scheme val="minor"/>
      </rPr>
      <t>3종)</t>
    </r>
    <r>
      <rPr>
        <sz val="11"/>
        <color indexed="8"/>
        <rFont val="맑은 고딕"/>
        <family val="3"/>
        <charset val="129"/>
      </rPr>
      <t/>
    </r>
    <phoneticPr fontId="4" type="noConversion"/>
  </si>
  <si>
    <r>
      <t>8</t>
    </r>
    <r>
      <rPr>
        <sz val="11"/>
        <color theme="1"/>
        <rFont val="맑은 고딕"/>
        <family val="2"/>
        <charset val="129"/>
        <scheme val="minor"/>
      </rPr>
      <t>00B</t>
    </r>
    <phoneticPr fontId="4" type="noConversion"/>
  </si>
  <si>
    <r>
      <t>4</t>
    </r>
    <r>
      <rPr>
        <sz val="11"/>
        <color theme="1"/>
        <rFont val="맑은 고딕"/>
        <family val="2"/>
        <charset val="129"/>
        <scheme val="minor"/>
      </rPr>
      <t>00C</t>
    </r>
    <phoneticPr fontId="4" type="noConversion"/>
  </si>
  <si>
    <t>궁사배수장 수배전반 제조구매</t>
    <phoneticPr fontId="4" type="noConversion"/>
  </si>
  <si>
    <t>궁사지구 수배전반 제조구매</t>
    <phoneticPr fontId="4" type="noConversion"/>
  </si>
  <si>
    <t>수배전반 1식</t>
    <phoneticPr fontId="4" type="noConversion"/>
  </si>
  <si>
    <t>동진지사</t>
    <phoneticPr fontId="4" type="noConversion"/>
  </si>
  <si>
    <t>수산경지정리사업</t>
    <phoneticPr fontId="4" type="noConversion"/>
  </si>
  <si>
    <t>D10,D13,D16,D19</t>
    <phoneticPr fontId="4" type="noConversion"/>
  </si>
  <si>
    <t>군산지사</t>
    <phoneticPr fontId="4" type="noConversion"/>
  </si>
  <si>
    <t>철근콘크리트수로관</t>
    <phoneticPr fontId="4" type="noConversion"/>
  </si>
  <si>
    <t>600*600</t>
    <phoneticPr fontId="4" type="noConversion"/>
  </si>
  <si>
    <t>1000*800</t>
    <phoneticPr fontId="4" type="noConversion"/>
  </si>
  <si>
    <t>환경수로관</t>
    <phoneticPr fontId="4" type="noConversion"/>
  </si>
  <si>
    <t>25-24-12</t>
    <phoneticPr fontId="4" type="noConversion"/>
  </si>
  <si>
    <t>나선형파형강관</t>
    <phoneticPr fontId="4" type="noConversion"/>
  </si>
  <si>
    <t>수산1지구경지정리사업</t>
    <phoneticPr fontId="4" type="noConversion"/>
  </si>
  <si>
    <t>어은4외 4지구 경작로사업</t>
    <phoneticPr fontId="4" type="noConversion"/>
  </si>
  <si>
    <t>40-21-08</t>
    <phoneticPr fontId="4" type="noConversion"/>
  </si>
  <si>
    <t>#6 150*150</t>
    <phoneticPr fontId="4" type="noConversion"/>
  </si>
  <si>
    <t>야미도 선양장 설치공사</t>
    <phoneticPr fontId="4" type="noConversion"/>
  </si>
  <si>
    <t>시멘트</t>
    <phoneticPr fontId="4" type="noConversion"/>
  </si>
  <si>
    <t>40kg</t>
    <phoneticPr fontId="4" type="noConversion"/>
  </si>
  <si>
    <t>포</t>
    <phoneticPr fontId="4" type="noConversion"/>
  </si>
  <si>
    <t>신시도 어촌체험마을 조성공사</t>
    <phoneticPr fontId="4" type="noConversion"/>
  </si>
  <si>
    <t>2012.05</t>
    <phoneticPr fontId="4" type="noConversion"/>
  </si>
  <si>
    <t>임피농공단지 조성공사</t>
    <phoneticPr fontId="4" type="noConversion"/>
  </si>
  <si>
    <t>25-27-15</t>
    <phoneticPr fontId="4" type="noConversion"/>
  </si>
  <si>
    <t>D10,D13,D16,D19,D22,D25</t>
    <phoneticPr fontId="4" type="noConversion"/>
  </si>
  <si>
    <t>HD10,HD13,HD16,HD19,HD22,HD25,HD29,HD32</t>
    <phoneticPr fontId="4" type="noConversion"/>
  </si>
  <si>
    <t>PE관</t>
    <phoneticPr fontId="4" type="noConversion"/>
  </si>
  <si>
    <t>D200,D250,D300,D500,D600</t>
    <phoneticPr fontId="4" type="noConversion"/>
  </si>
  <si>
    <t>함라권역 농촌마을종합개발 지급자재</t>
    <phoneticPr fontId="4" type="noConversion"/>
  </si>
  <si>
    <t>HD10,HD13,HD16,HD19,HD22</t>
    <phoneticPr fontId="4" type="noConversion"/>
  </si>
  <si>
    <t>익산지사</t>
    <phoneticPr fontId="4" type="noConversion"/>
  </si>
  <si>
    <t>25-16-08, 25-24-15</t>
    <phoneticPr fontId="4" type="noConversion"/>
  </si>
  <si>
    <t>오산지구 배수개선사업</t>
    <phoneticPr fontId="4" type="noConversion"/>
  </si>
  <si>
    <t>PHC파일</t>
    <phoneticPr fontId="4" type="noConversion"/>
  </si>
  <si>
    <t>L=15m, D-500</t>
    <phoneticPr fontId="4" type="noConversion"/>
  </si>
  <si>
    <t>2012. 02</t>
    <phoneticPr fontId="4" type="noConversion"/>
  </si>
  <si>
    <t>호암2지구 경지정리사업 지급자재</t>
    <phoneticPr fontId="4" type="noConversion"/>
  </si>
  <si>
    <t>2012. 01</t>
    <phoneticPr fontId="4" type="noConversion"/>
  </si>
  <si>
    <t>0.5*0.5 0.8*0.7 1.0*1.0 1.2*1.0 1.5*1.0 1.5*1.2</t>
    <phoneticPr fontId="4" type="noConversion"/>
  </si>
  <si>
    <t>수리시설개보수사업 지급자재</t>
    <phoneticPr fontId="4" type="noConversion"/>
  </si>
  <si>
    <t>D10,D13,D16,D19,D22</t>
    <phoneticPr fontId="4" type="noConversion"/>
  </si>
  <si>
    <t>40-16-08, 25-24-12</t>
    <phoneticPr fontId="4" type="noConversion"/>
  </si>
  <si>
    <t>혜화취입보 수해복구사업 지급재재</t>
    <phoneticPr fontId="4" type="noConversion"/>
  </si>
  <si>
    <t>1.0m×29.0m</t>
    <phoneticPr fontId="4" type="noConversion"/>
  </si>
  <si>
    <t>고창지사</t>
    <phoneticPr fontId="4" type="noConversion"/>
  </si>
  <si>
    <t>장자취입보 수해복구사업 지급자재</t>
    <phoneticPr fontId="4" type="noConversion"/>
  </si>
  <si>
    <t>0.6m×18.0m</t>
    <phoneticPr fontId="4" type="noConversion"/>
  </si>
  <si>
    <t>삼평지구 대구획경지정리사업 지급자재</t>
    <phoneticPr fontId="4" type="noConversion"/>
  </si>
  <si>
    <t>40-18-08,40-21-08,25-24-12</t>
    <phoneticPr fontId="4" type="noConversion"/>
  </si>
  <si>
    <t>정읍지사</t>
    <phoneticPr fontId="4" type="noConversion"/>
  </si>
  <si>
    <t>파형강관</t>
    <phoneticPr fontId="4" type="noConversion"/>
  </si>
  <si>
    <r>
      <t>D</t>
    </r>
    <r>
      <rPr>
        <sz val="11"/>
        <color theme="1"/>
        <rFont val="맑은 고딕"/>
        <family val="2"/>
        <charset val="129"/>
        <scheme val="minor"/>
      </rPr>
      <t>200</t>
    </r>
    <phoneticPr fontId="4" type="noConversion"/>
  </si>
  <si>
    <t>800B</t>
    <phoneticPr fontId="4" type="noConversion"/>
  </si>
  <si>
    <t>6개지구 기계화경작로확포장사업 지급자재</t>
    <phoneticPr fontId="4" type="noConversion"/>
  </si>
  <si>
    <t>수해항구복구</t>
    <phoneticPr fontId="4" type="noConversion"/>
  </si>
  <si>
    <t>수리시설개보수</t>
    <phoneticPr fontId="4" type="noConversion"/>
  </si>
  <si>
    <t>농촌용수물관리정보화사업 시스템 구축</t>
    <phoneticPr fontId="4" type="noConversion"/>
  </si>
  <si>
    <t>수위계</t>
    <phoneticPr fontId="4" type="noConversion"/>
  </si>
  <si>
    <t>초음파수위계</t>
    <phoneticPr fontId="4" type="noConversion"/>
  </si>
  <si>
    <t>화음2지구 대구획경지정리 지급자재</t>
    <phoneticPr fontId="4" type="noConversion"/>
  </si>
  <si>
    <r>
      <t>D1</t>
    </r>
    <r>
      <rPr>
        <sz val="11"/>
        <color theme="1"/>
        <rFont val="맑은 고딕"/>
        <family val="2"/>
        <charset val="129"/>
        <scheme val="minor"/>
      </rPr>
      <t>0,</t>
    </r>
    <r>
      <rPr>
        <sz val="11"/>
        <color theme="1"/>
        <rFont val="맑은 고딕"/>
        <family val="2"/>
        <charset val="129"/>
        <scheme val="minor"/>
      </rPr>
      <t>D13,D16</t>
    </r>
    <phoneticPr fontId="4" type="noConversion"/>
  </si>
  <si>
    <t>무진장지사</t>
    <phoneticPr fontId="4" type="noConversion"/>
  </si>
  <si>
    <t>600C, 800B, 1000C</t>
    <phoneticPr fontId="4" type="noConversion"/>
  </si>
  <si>
    <t>40-180-80, 25-240-12</t>
    <phoneticPr fontId="4" type="noConversion"/>
  </si>
  <si>
    <t>내도권역 농촌마을지급자재</t>
    <phoneticPr fontId="4" type="noConversion"/>
  </si>
  <si>
    <t>D13,D16,D19</t>
    <phoneticPr fontId="4" type="noConversion"/>
  </si>
  <si>
    <t>25-21-15, 등</t>
    <phoneticPr fontId="4" type="noConversion"/>
  </si>
  <si>
    <t>무풍승지권역 농촌마을지급자재</t>
    <phoneticPr fontId="4" type="noConversion"/>
  </si>
  <si>
    <t>대곡지구 저수지 둑 높이기사업 지급자재</t>
    <phoneticPr fontId="4" type="noConversion"/>
  </si>
  <si>
    <t>표층용＃78, 기층용＃467</t>
    <phoneticPr fontId="4" type="noConversion"/>
  </si>
  <si>
    <t>천천지구 둑 높이기사업 지급자재</t>
    <phoneticPr fontId="4" type="noConversion"/>
  </si>
  <si>
    <t>흄   관</t>
    <phoneticPr fontId="4" type="noConversion"/>
  </si>
  <si>
    <t>공정지구 둑높이기사업 지급자재</t>
    <phoneticPr fontId="4" type="noConversion"/>
  </si>
  <si>
    <r>
      <t>D13,D16,D19,D22</t>
    </r>
    <r>
      <rPr>
        <sz val="11"/>
        <color theme="1"/>
        <rFont val="맑은 고딕"/>
        <family val="2"/>
        <charset val="129"/>
        <scheme val="minor"/>
      </rPr>
      <t>,D25,D29</t>
    </r>
    <phoneticPr fontId="4" type="noConversion"/>
  </si>
  <si>
    <t>25-27-15,25-21-12 등</t>
    <phoneticPr fontId="4" type="noConversion"/>
  </si>
  <si>
    <t>4×350×4330</t>
    <phoneticPr fontId="4" type="noConversion"/>
  </si>
  <si>
    <t>엔드레일</t>
    <phoneticPr fontId="4" type="noConversion"/>
  </si>
  <si>
    <t>황금지구 저수지 둑 높이기사업 지급자재</t>
    <phoneticPr fontId="4" type="noConversion"/>
  </si>
  <si>
    <t>1경간/4m</t>
    <phoneticPr fontId="4" type="noConversion"/>
  </si>
  <si>
    <t>강관</t>
    <phoneticPr fontId="4" type="noConversion"/>
  </si>
  <si>
    <t>1본/6.1m</t>
    <phoneticPr fontId="4" type="noConversion"/>
  </si>
  <si>
    <t>하기지구배수개선사업외7개소,지급자재</t>
    <phoneticPr fontId="4" type="noConversion"/>
  </si>
  <si>
    <t>경남지역본부</t>
    <phoneticPr fontId="4" type="noConversion"/>
  </si>
  <si>
    <t>함안지사</t>
    <phoneticPr fontId="4" type="noConversion"/>
  </si>
  <si>
    <t>25-18-21,25-18-08</t>
    <phoneticPr fontId="4" type="noConversion"/>
  </si>
  <si>
    <t>대지지구농촌용수개발사업지급자재</t>
    <phoneticPr fontId="4" type="noConversion"/>
  </si>
  <si>
    <t>25-24-8외</t>
    <phoneticPr fontId="4" type="noConversion"/>
  </si>
  <si>
    <t>창녕지사</t>
    <phoneticPr fontId="4" type="noConversion"/>
  </si>
  <si>
    <t>대지지구농촌용수개발사업지급자재</t>
  </si>
  <si>
    <t>350A,6t</t>
    <phoneticPr fontId="4" type="noConversion"/>
  </si>
  <si>
    <t>400C,500c</t>
    <phoneticPr fontId="4" type="noConversion"/>
  </si>
  <si>
    <t>GRP관</t>
    <phoneticPr fontId="4" type="noConversion"/>
  </si>
  <si>
    <t>D1000,D800외</t>
    <phoneticPr fontId="4" type="noConversion"/>
  </si>
  <si>
    <t>D600외</t>
    <phoneticPr fontId="4" type="noConversion"/>
  </si>
  <si>
    <t>유어지구 대구획경지정리사업 지급자재</t>
    <phoneticPr fontId="4" type="noConversion"/>
  </si>
  <si>
    <t>25-24-12, 40-16-8</t>
    <phoneticPr fontId="4" type="noConversion"/>
  </si>
  <si>
    <t>D13</t>
    <phoneticPr fontId="4" type="noConversion"/>
  </si>
  <si>
    <t>철콘벤치플륨관</t>
    <phoneticPr fontId="4" type="noConversion"/>
  </si>
  <si>
    <r>
      <t>6</t>
    </r>
    <r>
      <rPr>
        <sz val="11"/>
        <color theme="1"/>
        <rFont val="맑은 고딕"/>
        <family val="2"/>
        <charset val="129"/>
        <scheme val="minor"/>
      </rPr>
      <t>00C,1000C,1500B</t>
    </r>
    <phoneticPr fontId="4" type="noConversion"/>
  </si>
  <si>
    <t>축조블럭</t>
    <phoneticPr fontId="4" type="noConversion"/>
  </si>
  <si>
    <r>
      <t>5</t>
    </r>
    <r>
      <rPr>
        <sz val="11"/>
        <color theme="1"/>
        <rFont val="맑은 고딕"/>
        <family val="2"/>
        <charset val="129"/>
        <scheme val="minor"/>
      </rPr>
      <t>60*540*350</t>
    </r>
    <phoneticPr fontId="4" type="noConversion"/>
  </si>
  <si>
    <t>구계지구 수리시설개보수사업 지급자재</t>
    <phoneticPr fontId="4" type="noConversion"/>
  </si>
  <si>
    <r>
      <t>2</t>
    </r>
    <r>
      <rPr>
        <sz val="11"/>
        <color theme="1"/>
        <rFont val="맑은 고딕"/>
        <family val="2"/>
        <charset val="129"/>
        <scheme val="minor"/>
      </rPr>
      <t>5-27-12, 25-24-12</t>
    </r>
    <phoneticPr fontId="4" type="noConversion"/>
  </si>
  <si>
    <t>반포지구 지표수보강개발사업 지급자재</t>
  </si>
  <si>
    <t>25-27-12</t>
  </si>
  <si>
    <t>전동기</t>
  </si>
  <si>
    <t>3.3KV*210kw*6P</t>
  </si>
  <si>
    <t>Φ300mm</t>
  </si>
  <si>
    <t>벨로우즈 신축제수변</t>
  </si>
  <si>
    <t>천정주행 기중기</t>
  </si>
  <si>
    <t>2ton*6t</t>
  </si>
  <si>
    <t>큐비클</t>
  </si>
  <si>
    <t>광계지구수해복구공사</t>
  </si>
  <si>
    <t>25-16-8</t>
  </si>
  <si>
    <t>2012 기계화경작로사업</t>
    <phoneticPr fontId="4" type="noConversion"/>
  </si>
  <si>
    <t>밀양지사</t>
    <phoneticPr fontId="4" type="noConversion"/>
  </si>
  <si>
    <t>지급자재</t>
    <phoneticPr fontId="4" type="noConversion"/>
  </si>
  <si>
    <t>폰튠(계류장시설)</t>
    <phoneticPr fontId="4" type="noConversion"/>
  </si>
  <si>
    <t>하동남해</t>
    <phoneticPr fontId="4" type="noConversion"/>
  </si>
  <si>
    <t>물관리자동화시스템 관급자재</t>
    <phoneticPr fontId="4" type="noConversion"/>
  </si>
  <si>
    <t>삼가지구 중앙제어소 자재</t>
  </si>
  <si>
    <t>영주봉화</t>
    <phoneticPr fontId="4" type="noConversion"/>
  </si>
  <si>
    <t>태양광발전설비 자재</t>
  </si>
  <si>
    <t>고려장권역 태양광발전설비 자재</t>
  </si>
  <si>
    <t>유상지구 수리시설개보수사업 수배전반 구매</t>
  </si>
  <si>
    <t>3.3kv*1식,전동기 1식,변압기 1식</t>
  </si>
  <si>
    <t>영천지사</t>
    <phoneticPr fontId="4" type="noConversion"/>
  </si>
  <si>
    <t>오태지구 소수력발전소 지급자재</t>
  </si>
  <si>
    <t>전기수배전반</t>
  </si>
  <si>
    <t>수배전반, 시스템제어반</t>
  </si>
  <si>
    <t>면</t>
  </si>
  <si>
    <t>상주지사</t>
    <phoneticPr fontId="4" type="noConversion"/>
  </si>
  <si>
    <t>수차발전기</t>
  </si>
  <si>
    <t>수차발전기,밸브류</t>
  </si>
  <si>
    <t>은자골권역 농촌마을종합개발사업 지급자재</t>
  </si>
  <si>
    <t>곶감건조기</t>
  </si>
  <si>
    <t>냉동기 UNIT</t>
  </si>
  <si>
    <t>판넬</t>
  </si>
  <si>
    <t>EPS, 지붕재, 155t, 난연2급
EPS, 외벽, 100t, 난연3급
EPS, 내벽, 100t, 난연2급
EPS, 케노피, 50t
EPS, 천정, 75t, 난영2급
EPS, 벽체, 75t, 난영2급</t>
  </si>
  <si>
    <t>선바위 조경공사 지급자재</t>
  </si>
  <si>
    <t>조경자재구매</t>
  </si>
  <si>
    <t>쉼터외 운동시설</t>
  </si>
  <si>
    <t>청송영양</t>
    <phoneticPr fontId="4" type="noConversion"/>
  </si>
  <si>
    <t>얼음골권역 조경공사 지급자재</t>
  </si>
  <si>
    <t>얼음골권역 농촌마을 태양광10kw</t>
    <phoneticPr fontId="4" type="noConversion"/>
  </si>
  <si>
    <t>태양광설비</t>
  </si>
  <si>
    <t>태양광10kw</t>
  </si>
  <si>
    <t>옥연지구 둑높이기 전도수문</t>
  </si>
  <si>
    <t>수문</t>
  </si>
  <si>
    <t>유압식(L=20*1.0m)</t>
  </si>
  <si>
    <t>건</t>
  </si>
  <si>
    <t>달성지사</t>
    <phoneticPr fontId="4" type="noConversion"/>
  </si>
  <si>
    <t>이천지구 수리시설개보수사업</t>
  </si>
  <si>
    <t>제진기</t>
  </si>
  <si>
    <t>유압식</t>
  </si>
  <si>
    <t>접형변</t>
  </si>
  <si>
    <t>Φ 700</t>
  </si>
  <si>
    <t>지하수 착정공사 자재</t>
    <phoneticPr fontId="4" type="noConversion"/>
  </si>
  <si>
    <t>환경지질사업용 원재료 구입</t>
    <phoneticPr fontId="4" type="noConversion"/>
  </si>
  <si>
    <t>STS파이프</t>
    <phoneticPr fontId="4" type="noConversion"/>
  </si>
  <si>
    <t>제주지역본부</t>
    <phoneticPr fontId="4" type="noConversion"/>
  </si>
  <si>
    <t>환경지질사업용 저장품 구입</t>
    <phoneticPr fontId="4" type="noConversion"/>
  </si>
  <si>
    <t>메탈팁 외</t>
    <phoneticPr fontId="4" type="noConversion"/>
  </si>
  <si>
    <t>성읍지구농촌용수개발사업 지급자재</t>
    <phoneticPr fontId="4" type="noConversion"/>
  </si>
  <si>
    <t>성읍지구 관급자재(레미콘)구매</t>
    <phoneticPr fontId="4" type="noConversion"/>
  </si>
  <si>
    <t>25-27-12 외</t>
    <phoneticPr fontId="4" type="noConversion"/>
  </si>
  <si>
    <t>성읍지구 관급자재(철근)구매</t>
    <phoneticPr fontId="4" type="noConversion"/>
  </si>
  <si>
    <t>D13,D16,D19,D22</t>
    <phoneticPr fontId="4" type="noConversion"/>
  </si>
  <si>
    <t>성읍지구 관급자재(강관)구매</t>
    <phoneticPr fontId="4" type="noConversion"/>
  </si>
  <si>
    <t>성읍지구 관급자재(PE수도관)구매</t>
    <phoneticPr fontId="4" type="noConversion"/>
  </si>
  <si>
    <t>D400,300,250,200,150</t>
    <phoneticPr fontId="4" type="noConversion"/>
  </si>
  <si>
    <t>번내골권역농촌마을 지급자재</t>
    <phoneticPr fontId="4" type="noConversion"/>
  </si>
  <si>
    <t>번내골권역 안내시스템 장비구매</t>
    <phoneticPr fontId="4" type="noConversion"/>
  </si>
  <si>
    <t>이정표 외</t>
    <phoneticPr fontId="4" type="noConversion"/>
  </si>
  <si>
    <t>화옹지구 7공구 지급자재</t>
    <phoneticPr fontId="4" type="noConversion"/>
  </si>
  <si>
    <t>어도블록(B형) 비월류형</t>
    <phoneticPr fontId="4" type="noConversion"/>
  </si>
  <si>
    <t>1.0*2.0*1.2</t>
    <phoneticPr fontId="4" type="noConversion"/>
  </si>
  <si>
    <t>화안사업단</t>
    <phoneticPr fontId="4" type="noConversion"/>
  </si>
  <si>
    <t>화옹지구 8공구 지급자재</t>
  </si>
  <si>
    <t>어도블록(B형)</t>
    <phoneticPr fontId="4" type="noConversion"/>
  </si>
  <si>
    <t>1850*1500*850</t>
    <phoneticPr fontId="4" type="noConversion"/>
  </si>
  <si>
    <t>화옹지구 9공구 지급자재</t>
  </si>
  <si>
    <t>240-25-15</t>
    <phoneticPr fontId="4" type="noConversion"/>
  </si>
  <si>
    <t xml:space="preserve">㎥
</t>
    <phoneticPr fontId="4" type="noConversion"/>
  </si>
  <si>
    <t>화옹지구 10공구 지급자재</t>
  </si>
  <si>
    <t>350-25-15</t>
    <phoneticPr fontId="4" type="noConversion"/>
  </si>
  <si>
    <t>화옹지구 11공구 지급자재</t>
  </si>
  <si>
    <t>40-160-8</t>
    <phoneticPr fontId="4" type="noConversion"/>
  </si>
  <si>
    <t>화옹지구 12공구 지급자재</t>
  </si>
  <si>
    <t>문비(배사문)</t>
    <phoneticPr fontId="4" type="noConversion"/>
  </si>
  <si>
    <t>3.0*1.9*1련</t>
    <phoneticPr fontId="4" type="noConversion"/>
  </si>
  <si>
    <t>화옹지구 13공구 지급자재</t>
  </si>
  <si>
    <t>4.0*1.1*1련</t>
    <phoneticPr fontId="4" type="noConversion"/>
  </si>
  <si>
    <t>화옹지구 3공구 지급자재</t>
    <phoneticPr fontId="4" type="noConversion"/>
  </si>
  <si>
    <t>아스콘표층</t>
    <phoneticPr fontId="4" type="noConversion"/>
  </si>
  <si>
    <t>#78</t>
    <phoneticPr fontId="4" type="noConversion"/>
  </si>
  <si>
    <t>화옹지구 4공구 지급자재</t>
  </si>
  <si>
    <t>아스콘(기층)</t>
    <phoneticPr fontId="4" type="noConversion"/>
  </si>
  <si>
    <t>#467</t>
    <phoneticPr fontId="4" type="noConversion"/>
  </si>
  <si>
    <t>화옹지구 5공구 지급자재</t>
  </si>
  <si>
    <t>가드레일(표준레일)</t>
    <phoneticPr fontId="4" type="noConversion"/>
  </si>
  <si>
    <t>3.2*455*4330mm</t>
    <phoneticPr fontId="4" type="noConversion"/>
  </si>
  <si>
    <t>매</t>
    <phoneticPr fontId="4" type="noConversion"/>
  </si>
  <si>
    <t>화옹지구 6공구 지급자재</t>
  </si>
  <si>
    <t>가드레일(토공용포스트)</t>
    <phoneticPr fontId="4" type="noConversion"/>
  </si>
  <si>
    <t>Φ139.8,h=2.2</t>
    <phoneticPr fontId="4" type="noConversion"/>
  </si>
  <si>
    <t>신정양수장 기계공사</t>
    <phoneticPr fontId="4" type="noConversion"/>
  </si>
  <si>
    <t>양수장 기계</t>
    <phoneticPr fontId="4" type="noConversion"/>
  </si>
  <si>
    <t>1식</t>
    <phoneticPr fontId="4" type="noConversion"/>
  </si>
  <si>
    <t>금강사업단</t>
    <phoneticPr fontId="4" type="noConversion"/>
  </si>
  <si>
    <t>신정양수장 전기공사</t>
    <phoneticPr fontId="4" type="noConversion"/>
  </si>
  <si>
    <t>영산강4지구 무안양수장 지급자재</t>
    <phoneticPr fontId="4" type="noConversion"/>
  </si>
  <si>
    <t>양흡입와권펌프800</t>
    <phoneticPr fontId="4" type="noConversion"/>
  </si>
  <si>
    <t>영산강사업단</t>
    <phoneticPr fontId="4" type="noConversion"/>
  </si>
  <si>
    <t>볼밸브(유압식)800</t>
    <phoneticPr fontId="4" type="noConversion"/>
  </si>
  <si>
    <t>유압발생장치(볼밸브용)</t>
    <phoneticPr fontId="4" type="noConversion"/>
  </si>
  <si>
    <t>전동식접형변800</t>
    <phoneticPr fontId="4" type="noConversion"/>
  </si>
  <si>
    <t>에어챔버2600</t>
    <phoneticPr fontId="4" type="noConversion"/>
  </si>
  <si>
    <t>릴리프밸브400</t>
    <phoneticPr fontId="4" type="noConversion"/>
  </si>
  <si>
    <t>변압기</t>
    <phoneticPr fontId="4" type="noConversion"/>
  </si>
  <si>
    <t>22.9/6.6KV 몰드형 3상 7,500KVA</t>
    <phoneticPr fontId="4" type="noConversion"/>
  </si>
  <si>
    <t xml:space="preserve"> 전동기</t>
    <phoneticPr fontId="4" type="noConversion"/>
  </si>
  <si>
    <t>횡축 6.6KV 1,400KW*12P</t>
    <phoneticPr fontId="4" type="noConversion"/>
  </si>
  <si>
    <t xml:space="preserve"> 큐비클 </t>
  </si>
  <si>
    <t>영산강 4지구 2-1공구 토목공사 지급자재</t>
    <phoneticPr fontId="4" type="noConversion"/>
  </si>
  <si>
    <t>강관2300</t>
    <phoneticPr fontId="4" type="noConversion"/>
  </si>
  <si>
    <t>강관2600</t>
    <phoneticPr fontId="4" type="noConversion"/>
  </si>
  <si>
    <t>강관700</t>
    <phoneticPr fontId="4" type="noConversion"/>
  </si>
  <si>
    <t>영산강 4지구2-2공구 토목공사</t>
  </si>
  <si>
    <t>강관2500</t>
    <phoneticPr fontId="4" type="noConversion"/>
  </si>
  <si>
    <t>단관(이형관)D2500</t>
    <phoneticPr fontId="4" type="noConversion"/>
  </si>
  <si>
    <t>단관D2500</t>
    <phoneticPr fontId="4" type="noConversion"/>
  </si>
  <si>
    <t>영산강 4지구 5-1공구 토목공사</t>
    <phoneticPr fontId="4" type="noConversion"/>
  </si>
  <si>
    <t>강관2000,9.1</t>
    <phoneticPr fontId="4" type="noConversion"/>
  </si>
  <si>
    <t>강관2000,6.1</t>
    <phoneticPr fontId="4" type="noConversion"/>
  </si>
  <si>
    <t>강관단관 2000</t>
    <phoneticPr fontId="4" type="noConversion"/>
  </si>
  <si>
    <t>PE관 400</t>
    <phoneticPr fontId="4" type="noConversion"/>
  </si>
  <si>
    <t>영산강3-1지구 마산3공구 토목공사</t>
    <phoneticPr fontId="4" type="noConversion"/>
  </si>
  <si>
    <t>파형강관(D150~D200)</t>
    <phoneticPr fontId="4" type="noConversion"/>
  </si>
  <si>
    <r>
      <t>1</t>
    </r>
    <r>
      <rPr>
        <sz val="11"/>
        <color theme="1"/>
        <rFont val="맑은 고딕"/>
        <family val="2"/>
        <charset val="129"/>
        <scheme val="minor"/>
      </rPr>
      <t>50~200</t>
    </r>
    <phoneticPr fontId="4" type="noConversion"/>
  </si>
  <si>
    <t>파형강관(D2700)</t>
    <phoneticPr fontId="4" type="noConversion"/>
  </si>
  <si>
    <t>영산강3-1지구 성산1공구 토목공사</t>
    <phoneticPr fontId="4" type="noConversion"/>
  </si>
  <si>
    <t>도복장강관(1수직관, D1,500)</t>
    <phoneticPr fontId="4" type="noConversion"/>
  </si>
  <si>
    <t>도복장강관(단관, D1,500)</t>
    <phoneticPr fontId="4" type="noConversion"/>
  </si>
  <si>
    <t>공기밸브실(WFA-1500B)</t>
    <phoneticPr fontId="4" type="noConversion"/>
  </si>
  <si>
    <t>영산강3-2지구 화원2-2공구 토목공사</t>
    <phoneticPr fontId="4" type="noConversion"/>
  </si>
  <si>
    <t>도복장강관(1수직관, D800)</t>
    <phoneticPr fontId="4" type="noConversion"/>
  </si>
  <si>
    <t>버터플라이밸브</t>
    <phoneticPr fontId="4" type="noConversion"/>
  </si>
  <si>
    <t>유리섬유복합관</t>
    <phoneticPr fontId="4" type="noConversion"/>
  </si>
  <si>
    <t>금호지구 방조제개보수사업 자동화시스템 설치</t>
    <phoneticPr fontId="4" type="noConversion"/>
  </si>
  <si>
    <t>물관리 자동화 시스템</t>
    <phoneticPr fontId="4" type="noConversion"/>
  </si>
  <si>
    <t>가력배수갑문 유압분야 예비품 구매</t>
    <phoneticPr fontId="4" type="noConversion"/>
  </si>
  <si>
    <r>
      <t>가력배수갑문 유압예비품</t>
    </r>
    <r>
      <rPr>
        <sz val="11"/>
        <color theme="1"/>
        <rFont val="맑은 고딕"/>
        <family val="2"/>
        <charset val="129"/>
        <scheme val="minor"/>
      </rPr>
      <t xml:space="preserve"> 구매</t>
    </r>
    <phoneticPr fontId="4" type="noConversion"/>
  </si>
  <si>
    <t>새만금사업단</t>
    <phoneticPr fontId="4" type="noConversion"/>
  </si>
  <si>
    <t>가력배수갑문 제어분야 예비품 구매</t>
    <phoneticPr fontId="4" type="noConversion"/>
  </si>
  <si>
    <t>가력배수갑문 중앙제어 예비품 구매</t>
    <phoneticPr fontId="4" type="noConversion"/>
  </si>
  <si>
    <t>신시배수갑문 유압분야 예비품 구매</t>
    <phoneticPr fontId="4" type="noConversion"/>
  </si>
  <si>
    <t>신시 유압예비품 구입</t>
    <phoneticPr fontId="4" type="noConversion"/>
  </si>
  <si>
    <t>배수갑문 점검용 계단 제작, 설치</t>
    <phoneticPr fontId="4" type="noConversion"/>
  </si>
  <si>
    <t>신시배수갑문 점검대 제작</t>
    <phoneticPr fontId="4" type="noConversion"/>
  </si>
  <si>
    <t>신시배수갑문 제어분야 예비품 구매</t>
    <phoneticPr fontId="4" type="noConversion"/>
  </si>
  <si>
    <t>신시 유압제어시스템 예비품 구매</t>
    <phoneticPr fontId="4" type="noConversion"/>
  </si>
  <si>
    <t>신시상황실 영상큐브 램프 교체</t>
    <phoneticPr fontId="4" type="noConversion"/>
  </si>
  <si>
    <t>신시 상황실 영상큐브 램프 제조</t>
    <phoneticPr fontId="4" type="noConversion"/>
  </si>
  <si>
    <t>구내식당 식자재(쌀, 공산품 등)</t>
    <phoneticPr fontId="4" type="noConversion"/>
  </si>
  <si>
    <t>구내식당 식자재</t>
    <phoneticPr fontId="4" type="noConversion"/>
  </si>
  <si>
    <t>쌀, 공산품, 채소류 등</t>
    <phoneticPr fontId="4" type="noConversion"/>
  </si>
  <si>
    <t>대호환경사업소</t>
    <phoneticPr fontId="4" type="noConversion"/>
  </si>
  <si>
    <t>숙박동 및 해수탕 난방유류</t>
    <phoneticPr fontId="4" type="noConversion"/>
  </si>
  <si>
    <t>부생연료</t>
    <phoneticPr fontId="4" type="noConversion"/>
  </si>
  <si>
    <t>부생연료유1호(Hi-sene)</t>
    <phoneticPr fontId="4" type="noConversion"/>
  </si>
  <si>
    <t>ℓ</t>
    <phoneticPr fontId="4" type="noConversion"/>
  </si>
  <si>
    <t>저투입 재배용</t>
    <phoneticPr fontId="4" type="noConversion"/>
  </si>
  <si>
    <t>농약</t>
    <phoneticPr fontId="4" type="noConversion"/>
  </si>
  <si>
    <r>
      <t>3</t>
    </r>
    <r>
      <rPr>
        <sz val="11"/>
        <color theme="1"/>
        <rFont val="맑은 고딕"/>
        <family val="2"/>
        <charset val="129"/>
        <scheme val="minor"/>
      </rPr>
      <t>kg, 500㎖</t>
    </r>
    <phoneticPr fontId="4" type="noConversion"/>
  </si>
  <si>
    <t>봉(병)</t>
    <phoneticPr fontId="4" type="noConversion"/>
  </si>
  <si>
    <t>※ 사업계획 확정 등에 따라 발주시기, 소요예산 등은 향후 변경될수 있습니다.</t>
    <phoneticPr fontId="4" type="noConversion"/>
  </si>
  <si>
    <t>용역명</t>
    <phoneticPr fontId="4" type="noConversion"/>
  </si>
  <si>
    <t>예산액
(단위:백만원)</t>
    <phoneticPr fontId="4" type="noConversion"/>
  </si>
  <si>
    <t>용역 합계</t>
    <phoneticPr fontId="4" type="noConversion"/>
  </si>
  <si>
    <t>2012. 04</t>
    <phoneticPr fontId="4" type="noConversion"/>
  </si>
  <si>
    <t>기후변화 재난대응능력 실태조사</t>
    <phoneticPr fontId="4" type="noConversion"/>
  </si>
  <si>
    <t>연구용역</t>
    <phoneticPr fontId="4" type="noConversion"/>
  </si>
  <si>
    <t>사업계획실</t>
    <phoneticPr fontId="4" type="noConversion"/>
  </si>
  <si>
    <t>공공기관 고객만족도조사</t>
    <phoneticPr fontId="4" type="noConversion"/>
  </si>
  <si>
    <t>일반용역</t>
    <phoneticPr fontId="4" type="noConversion"/>
  </si>
  <si>
    <t>경영관리실</t>
    <phoneticPr fontId="4" type="noConversion"/>
  </si>
  <si>
    <t>2012.04,09</t>
    <phoneticPr fontId="4" type="noConversion"/>
  </si>
  <si>
    <t>전화모니터링</t>
    <phoneticPr fontId="4" type="noConversion"/>
  </si>
  <si>
    <t>ERP유지보수용역</t>
    <phoneticPr fontId="4" type="noConversion"/>
  </si>
  <si>
    <t>농지정보화사업 마스터플랜</t>
    <phoneticPr fontId="4" type="noConversion"/>
  </si>
  <si>
    <t>2012년 농지정보시스템 개발</t>
    <phoneticPr fontId="4" type="noConversion"/>
  </si>
  <si>
    <t>열린협업(KOCS)시스템</t>
    <phoneticPr fontId="4" type="noConversion"/>
  </si>
  <si>
    <t>농지정보시스템 개발용역 감리시행</t>
    <phoneticPr fontId="4" type="noConversion"/>
  </si>
  <si>
    <t>지자체 농업기반시설관리시스템 개발</t>
    <phoneticPr fontId="4" type="noConversion"/>
  </si>
  <si>
    <t>2012년 RIMS 유지보수 용역</t>
    <phoneticPr fontId="4" type="noConversion"/>
  </si>
  <si>
    <t>정보시스템 유지보수 용역</t>
    <phoneticPr fontId="4" type="noConversion"/>
  </si>
  <si>
    <t>어촌자원조사 시스템구축</t>
    <phoneticPr fontId="4" type="noConversion"/>
  </si>
  <si>
    <t>농어촌개발처</t>
    <phoneticPr fontId="4" type="noConversion"/>
  </si>
  <si>
    <t>비안도 찾아가고 싶은 섬 가꾸기 실시설계</t>
    <phoneticPr fontId="4" type="noConversion"/>
  </si>
  <si>
    <t>국가수문관측망 수위관측소 시설정비</t>
    <phoneticPr fontId="4" type="noConversion"/>
  </si>
  <si>
    <t>기반정비처</t>
    <phoneticPr fontId="4" type="noConversion"/>
  </si>
  <si>
    <r>
      <t>양배수장 설계시스템</t>
    </r>
    <r>
      <rPr>
        <sz val="11"/>
        <color theme="1"/>
        <rFont val="맑은 고딕"/>
        <family val="2"/>
        <charset val="129"/>
        <scheme val="minor"/>
      </rPr>
      <t xml:space="preserve"> 보완개발</t>
    </r>
    <phoneticPr fontId="4" type="noConversion"/>
  </si>
  <si>
    <t>기술용역</t>
    <phoneticPr fontId="4" type="noConversion"/>
  </si>
  <si>
    <t>도비도 블루팜리조트 개발사업 대상부지 감정평가</t>
    <phoneticPr fontId="4" type="noConversion"/>
  </si>
  <si>
    <t>프로젝트개발처</t>
    <phoneticPr fontId="4" type="noConversion"/>
  </si>
  <si>
    <t>해외농업개발사업 매뉴얼 작성외 2건</t>
    <phoneticPr fontId="4" type="noConversion"/>
  </si>
  <si>
    <t>해외사업처</t>
    <phoneticPr fontId="4" type="noConversion"/>
  </si>
  <si>
    <t>해외농업개발서비스(OADS) 유지보수</t>
    <phoneticPr fontId="4" type="noConversion"/>
  </si>
  <si>
    <t>해외농업개발서비스 고도화</t>
    <phoneticPr fontId="4" type="noConversion"/>
  </si>
  <si>
    <t>해외농업개발전문인력양성교육</t>
    <phoneticPr fontId="4" type="noConversion"/>
  </si>
  <si>
    <t>해외농업개발사업의 정책방향 재정립 방안 연구</t>
    <phoneticPr fontId="4" type="noConversion"/>
  </si>
  <si>
    <t>물관리 지하철 홍보</t>
  </si>
  <si>
    <t>수자원관리처</t>
    <phoneticPr fontId="4" type="noConversion"/>
  </si>
  <si>
    <t>통합 수자원관리시스템 구축</t>
  </si>
  <si>
    <t>농식품수출전문단지 정보통신 감리용역</t>
    <phoneticPr fontId="4" type="noConversion"/>
  </si>
  <si>
    <t>녹색사업처</t>
    <phoneticPr fontId="4" type="noConversion"/>
  </si>
  <si>
    <t>농식품수출전문단지 소방 감리용역</t>
    <phoneticPr fontId="4" type="noConversion"/>
  </si>
  <si>
    <t>발전소 통합모니터링 시스템 구축 용역</t>
    <phoneticPr fontId="4" type="noConversion"/>
  </si>
  <si>
    <t>풍력발전 타당성 조사 용역</t>
    <phoneticPr fontId="4" type="noConversion"/>
  </si>
  <si>
    <t>2012.07.</t>
    <phoneticPr fontId="4" type="noConversion"/>
  </si>
  <si>
    <t xml:space="preserve">계측공 및 탐사측선 </t>
    <phoneticPr fontId="4" type="noConversion"/>
  </si>
  <si>
    <t>지진계 가속도 계측시스템</t>
    <phoneticPr fontId="4" type="noConversion"/>
  </si>
  <si>
    <t xml:space="preserve">지하수기초조사 시추착정공 </t>
    <phoneticPr fontId="4" type="noConversion"/>
  </si>
  <si>
    <t>지하수시설물 조사</t>
    <phoneticPr fontId="4" type="noConversion"/>
  </si>
  <si>
    <t>301대대 토양오염정화사업</t>
    <phoneticPr fontId="4" type="noConversion"/>
  </si>
  <si>
    <t xml:space="preserve">부평캠프마켓 환경기초조사 </t>
    <phoneticPr fontId="4" type="noConversion"/>
  </si>
  <si>
    <t>부평캠프마켁 환경기초조사</t>
    <phoneticPr fontId="4" type="noConversion"/>
  </si>
  <si>
    <t xml:space="preserve">동해 OO함대 정화사업 </t>
    <phoneticPr fontId="4" type="noConversion"/>
  </si>
  <si>
    <t>지하수자원관리사업</t>
    <phoneticPr fontId="4" type="noConversion"/>
  </si>
  <si>
    <t>성능개선용역</t>
    <phoneticPr fontId="4" type="noConversion"/>
  </si>
  <si>
    <t>경비용역</t>
    <phoneticPr fontId="4" type="noConversion"/>
  </si>
  <si>
    <t>개인정보 보호법 관련 사업관리시스템 개발용역</t>
    <phoneticPr fontId="4" type="noConversion"/>
  </si>
  <si>
    <t>농지은행처</t>
    <phoneticPr fontId="4" type="noConversion"/>
  </si>
  <si>
    <t>농지연금운영시스템 유지보수</t>
    <phoneticPr fontId="4" type="noConversion"/>
  </si>
  <si>
    <t>농지연금모형 재설계 및 보완</t>
    <phoneticPr fontId="4" type="noConversion"/>
  </si>
  <si>
    <t>자산운용시스템 구축</t>
    <phoneticPr fontId="4" type="noConversion"/>
  </si>
  <si>
    <t>기금관리처</t>
    <phoneticPr fontId="4" type="noConversion"/>
  </si>
  <si>
    <t>농업분야 4대강사업 백서</t>
    <phoneticPr fontId="4" type="noConversion"/>
  </si>
  <si>
    <t xml:space="preserve">일반용역 </t>
    <phoneticPr fontId="4" type="noConversion"/>
  </si>
  <si>
    <t>4대강사업단</t>
    <phoneticPr fontId="4" type="noConversion"/>
  </si>
  <si>
    <t>2012. 4</t>
    <phoneticPr fontId="4" type="noConversion"/>
  </si>
  <si>
    <t>2012~2014 외부회계감사 용역</t>
    <phoneticPr fontId="4" type="noConversion"/>
  </si>
  <si>
    <t>감사실</t>
    <phoneticPr fontId="4" type="noConversion"/>
  </si>
  <si>
    <t>2012. 1</t>
    <phoneticPr fontId="4" type="noConversion"/>
  </si>
  <si>
    <t>R&amp;D 전문기관 도약을 위한 경영진단</t>
    <phoneticPr fontId="4" type="noConversion"/>
  </si>
  <si>
    <t>수로교 리모델링연구</t>
    <phoneticPr fontId="4" type="noConversion"/>
  </si>
  <si>
    <t>묘목장 및 첨단시험포연구</t>
    <phoneticPr fontId="4" type="noConversion"/>
  </si>
  <si>
    <t>경지정리 환지대가기준</t>
    <phoneticPr fontId="4" type="noConversion"/>
  </si>
  <si>
    <t>SRI 시험포 설치 및 운영</t>
    <phoneticPr fontId="4" type="noConversion"/>
  </si>
  <si>
    <t>물발자국 산정</t>
    <phoneticPr fontId="4" type="noConversion"/>
  </si>
  <si>
    <t>기후변화에 따른 농업용수 변화분석</t>
    <phoneticPr fontId="4" type="noConversion"/>
  </si>
  <si>
    <t>농촌수자원 관리 효율화를 위한 검측기술 개발</t>
    <phoneticPr fontId="4" type="noConversion"/>
  </si>
  <si>
    <t>저수지둑높이기</t>
    <phoneticPr fontId="4" type="noConversion"/>
  </si>
  <si>
    <t>농촌용수 관측관리시스템</t>
    <phoneticPr fontId="4" type="noConversion"/>
  </si>
  <si>
    <t>화옹유지관리</t>
    <phoneticPr fontId="4" type="noConversion"/>
  </si>
  <si>
    <t>노후도 의사결정체계 시스템</t>
    <phoneticPr fontId="4" type="noConversion"/>
  </si>
  <si>
    <t>어항 리모델링연구</t>
    <phoneticPr fontId="4" type="noConversion"/>
  </si>
  <si>
    <t>어촌어항 개발방안연구</t>
    <phoneticPr fontId="4" type="noConversion"/>
  </si>
  <si>
    <t>농어민서비스확대연구</t>
    <phoneticPr fontId="4" type="noConversion"/>
  </si>
  <si>
    <t>새만금수리모형실험</t>
    <phoneticPr fontId="4" type="noConversion"/>
  </si>
  <si>
    <t>내수면 수산자원 현황조사 및 증강대책</t>
    <phoneticPr fontId="4" type="noConversion"/>
  </si>
  <si>
    <t>농업용저수지의 생태자원조사 및 생태가치 유형 분류</t>
    <phoneticPr fontId="4" type="noConversion"/>
  </si>
  <si>
    <t>Chl-a자동측정 및 예측시스템 개발</t>
    <phoneticPr fontId="4" type="noConversion"/>
  </si>
  <si>
    <t>습지의 온실가스 배출 특성 현장조사 및 분석</t>
    <phoneticPr fontId="4" type="noConversion"/>
  </si>
  <si>
    <t>영산강하구둑 구조개선사업 사후환경영향조사</t>
    <phoneticPr fontId="4" type="noConversion"/>
  </si>
  <si>
    <t>기술용역</t>
  </si>
  <si>
    <t>둑 높이기사업 사후환경모니터링(중부권)</t>
    <phoneticPr fontId="4" type="noConversion"/>
  </si>
  <si>
    <t>둑 높이기사업 사후환경모니터링(남부권)</t>
    <phoneticPr fontId="4" type="noConversion"/>
  </si>
  <si>
    <t>어도 시범설치 설계용역</t>
    <phoneticPr fontId="4" type="noConversion"/>
  </si>
  <si>
    <t>일반용역</t>
  </si>
  <si>
    <t xml:space="preserve">어도 설계지침서 작성연구 </t>
    <phoneticPr fontId="4" type="noConversion"/>
  </si>
  <si>
    <t>새만금방조제 물리탐사 모니터링 해석기법 개발</t>
    <phoneticPr fontId="4" type="noConversion"/>
  </si>
  <si>
    <t>고농도 유기성준설토 재이용기술 검토시험</t>
    <phoneticPr fontId="4" type="noConversion"/>
  </si>
  <si>
    <t>지열 시험공 시추</t>
    <phoneticPr fontId="4" type="noConversion"/>
  </si>
  <si>
    <t>지하수관측망 센서구매 및 설치</t>
    <phoneticPr fontId="4" type="noConversion"/>
  </si>
  <si>
    <t>공인중개사 사이버교육</t>
    <phoneticPr fontId="4" type="noConversion"/>
  </si>
  <si>
    <t>우편통신 위탁교육</t>
    <phoneticPr fontId="4" type="noConversion"/>
  </si>
  <si>
    <t>e-MBA 위탁교육</t>
    <phoneticPr fontId="4" type="noConversion"/>
  </si>
  <si>
    <t>SERI-Pro 위탁교육</t>
    <phoneticPr fontId="4" type="noConversion"/>
  </si>
  <si>
    <t>농어촌산업박람회</t>
    <phoneticPr fontId="4" type="noConversion"/>
  </si>
  <si>
    <t>농어촌자원개발원</t>
    <phoneticPr fontId="4" type="noConversion"/>
  </si>
  <si>
    <t>농어촌여름휴가페스티벌 행사기획</t>
    <phoneticPr fontId="4" type="noConversion"/>
  </si>
  <si>
    <t>체험마을활성화방안</t>
    <phoneticPr fontId="4" type="noConversion"/>
  </si>
  <si>
    <t>향토산업활성화방안</t>
    <phoneticPr fontId="4" type="noConversion"/>
  </si>
  <si>
    <t>기본조사용역</t>
  </si>
  <si>
    <t>세부설계용역</t>
  </si>
  <si>
    <t>사전환경성검토</t>
  </si>
  <si>
    <t>사전재해영향성검토</t>
  </si>
  <si>
    <t>아산만방조제 배수갑문확장사업(1단계) 폐기물 처리용역</t>
  </si>
  <si>
    <t>배수갑문공사사무소</t>
  </si>
  <si>
    <t>UNC 폐기물처리용역</t>
  </si>
  <si>
    <t>반환미군기지 주변지역 정화사업</t>
  </si>
  <si>
    <t>미장지구 수리시설개보수사업 폐기물처리용역</t>
  </si>
  <si>
    <t>일죽1-1지구대구획경지정리사업 폐기물처리용역</t>
  </si>
  <si>
    <t>신령1-2지구 대구획경지정리사업폐기물처리용역</t>
  </si>
  <si>
    <t>일죽1-1지구 대구획경지정리사업 확정측량</t>
  </si>
  <si>
    <t>신령1-2지구 대구획경지정리사업 확정측량</t>
  </si>
  <si>
    <t>공작산권역 종합정비사업</t>
    <phoneticPr fontId="4" type="noConversion"/>
  </si>
  <si>
    <t>백두대간권역 종합정비사업</t>
    <phoneticPr fontId="4" type="noConversion"/>
  </si>
  <si>
    <t>지하수자원관리 수질조사분야 용역</t>
    <phoneticPr fontId="4" type="noConversion"/>
  </si>
  <si>
    <t>환경사업팀</t>
    <phoneticPr fontId="4" type="noConversion"/>
  </si>
  <si>
    <r>
      <t>지하수시설물 전수조사</t>
    </r>
    <r>
      <rPr>
        <sz val="11"/>
        <color theme="1"/>
        <rFont val="맑은 고딕"/>
        <family val="2"/>
        <charset val="129"/>
        <scheme val="minor"/>
      </rPr>
      <t xml:space="preserve"> 용역</t>
    </r>
    <phoneticPr fontId="4" type="noConversion"/>
  </si>
  <si>
    <t>덕고권역 소득기반(H/W)사업</t>
  </si>
  <si>
    <t>인제테마마을 S/W용역</t>
  </si>
  <si>
    <t>국토정중앙권역 S/W용역</t>
  </si>
  <si>
    <t>국토정중앙권역 H/W세부설계</t>
  </si>
  <si>
    <t>건봉권역 2단계 설계</t>
  </si>
  <si>
    <t>Web-GIS 관리시스템</t>
  </si>
  <si>
    <t>지석묘 이전복원(문화재)</t>
  </si>
  <si>
    <t>학술연구</t>
  </si>
  <si>
    <t>금안권역 권역단위종합정비사업 지역역량강화사업(S/W)</t>
  </si>
  <si>
    <t>교육, 홍보 및 마케팅, 컨설팅</t>
  </si>
  <si>
    <t>농촌마을종합개발사업 문화재시굴조사</t>
  </si>
  <si>
    <t>농촌마을종합개발사업 근린공원조성계획</t>
  </si>
  <si>
    <t>삼서권역농촌마을정비사업 세부설계용역</t>
  </si>
  <si>
    <t>장성지사</t>
    <phoneticPr fontId="4" type="noConversion"/>
  </si>
  <si>
    <t>건설폐기물 처리용역</t>
  </si>
  <si>
    <t>어업피해조사 용역</t>
  </si>
  <si>
    <t>고흥지사</t>
    <phoneticPr fontId="4" type="noConversion"/>
  </si>
  <si>
    <t>능주면소재지 종합정비사업 지역역량강화사업</t>
  </si>
  <si>
    <t>삼복권역 종합정비사업 지역역량강화사업</t>
  </si>
  <si>
    <t>문화재 정밀 발굴조사 용역</t>
    <phoneticPr fontId="4" type="noConversion"/>
  </si>
  <si>
    <t>폐기물처리용역</t>
    <phoneticPr fontId="4" type="noConversion"/>
  </si>
  <si>
    <t>폐기물 처리</t>
  </si>
  <si>
    <t>농촌마을종합개발사업 세부설계용역</t>
    <phoneticPr fontId="4" type="noConversion"/>
  </si>
  <si>
    <t>농촌마을 지역역량사업</t>
    <phoneticPr fontId="4" type="noConversion"/>
  </si>
  <si>
    <t>발산권역 농촌마을 기본계획</t>
    <phoneticPr fontId="4" type="noConversion"/>
  </si>
  <si>
    <t>전북본부</t>
    <phoneticPr fontId="4" type="noConversion"/>
  </si>
  <si>
    <t>괴목권역 농촌마을 세부설계</t>
    <phoneticPr fontId="4" type="noConversion"/>
  </si>
  <si>
    <t>내소사권역 농촌마을 세부설계</t>
    <phoneticPr fontId="4" type="noConversion"/>
  </si>
  <si>
    <t xml:space="preserve">김제농공단지조성사업 </t>
    <phoneticPr fontId="4" type="noConversion"/>
  </si>
  <si>
    <r>
      <t xml:space="preserve">금지지구 </t>
    </r>
    <r>
      <rPr>
        <sz val="11"/>
        <color theme="1"/>
        <rFont val="맑은 고딕"/>
        <family val="2"/>
        <charset val="129"/>
        <scheme val="minor"/>
      </rPr>
      <t>FTA</t>
    </r>
    <r>
      <rPr>
        <sz val="11"/>
        <color theme="1"/>
        <rFont val="맑은 고딕"/>
        <family val="2"/>
        <charset val="129"/>
        <scheme val="minor"/>
      </rPr>
      <t>과수</t>
    </r>
    <r>
      <rPr>
        <sz val="11"/>
        <color theme="1"/>
        <rFont val="맑은 고딕"/>
        <family val="2"/>
        <charset val="129"/>
        <scheme val="minor"/>
      </rPr>
      <t xml:space="preserve"> </t>
    </r>
    <r>
      <rPr>
        <sz val="11"/>
        <color theme="1"/>
        <rFont val="맑은 고딕"/>
        <family val="2"/>
        <charset val="129"/>
        <scheme val="minor"/>
      </rPr>
      <t>생산
기반정비사업 폐기물처리용역</t>
    </r>
    <phoneticPr fontId="4" type="noConversion"/>
  </si>
  <si>
    <t>남원지사</t>
    <phoneticPr fontId="4" type="noConversion"/>
  </si>
  <si>
    <t>천황봉권역 농촌마을 
지역역량강화(S/W) 용역</t>
    <phoneticPr fontId="4" type="noConversion"/>
  </si>
  <si>
    <t>지리산둘레권역 농촌마을 
지역량강화(S/W) 용역</t>
    <phoneticPr fontId="4" type="noConversion"/>
  </si>
  <si>
    <t>조수골권역 농촌마을 지역역량강화사업</t>
    <phoneticPr fontId="4" type="noConversion"/>
  </si>
  <si>
    <t>심포권역 농촌마을 지역역량강화사업</t>
    <phoneticPr fontId="4" type="noConversion"/>
  </si>
  <si>
    <t>조수골권역 농촌마을 1단계 실시설계</t>
    <phoneticPr fontId="4" type="noConversion"/>
  </si>
  <si>
    <t>심포권역 농촌마을 1단계 실시설계</t>
    <phoneticPr fontId="4" type="noConversion"/>
  </si>
  <si>
    <t>백구농공단지 기본계획 및 실시설계 용역</t>
    <phoneticPr fontId="4" type="noConversion"/>
  </si>
  <si>
    <t>벽골제 농촌마을 기본계획</t>
    <phoneticPr fontId="4" type="noConversion"/>
  </si>
  <si>
    <t>벽골제 농촌마을 1단계 실시설계</t>
    <phoneticPr fontId="4" type="noConversion"/>
  </si>
  <si>
    <t>계화7지구 폐기물처리</t>
    <phoneticPr fontId="4" type="noConversion"/>
  </si>
  <si>
    <t>부안지사</t>
    <phoneticPr fontId="4" type="noConversion"/>
  </si>
  <si>
    <t>남포1 폐기물처리용역</t>
    <phoneticPr fontId="4" type="noConversion"/>
  </si>
  <si>
    <t>수산지구경지정리 폐기물처리</t>
    <phoneticPr fontId="4" type="noConversion"/>
  </si>
  <si>
    <t>수산지구경지정리 확정측량용역</t>
    <phoneticPr fontId="4" type="noConversion"/>
  </si>
  <si>
    <t>함라2지구 수리시설개보수</t>
    <phoneticPr fontId="4" type="noConversion"/>
  </si>
  <si>
    <t>석암지구 수리시설개보수</t>
    <phoneticPr fontId="4" type="noConversion"/>
  </si>
  <si>
    <t>용암2지구 폐기물처리</t>
    <phoneticPr fontId="4" type="noConversion"/>
  </si>
  <si>
    <t>전주완주임실</t>
    <phoneticPr fontId="4" type="noConversion"/>
  </si>
  <si>
    <t>천담권역 농촌마을종합개발H/w사업</t>
    <phoneticPr fontId="4" type="noConversion"/>
  </si>
  <si>
    <t>공음지구 대구획경지정리사업</t>
    <phoneticPr fontId="4" type="noConversion"/>
  </si>
  <si>
    <t>덕림3지구 대구획경지정리사업</t>
    <phoneticPr fontId="4" type="noConversion"/>
  </si>
  <si>
    <t>백연권역 농촌마을종합개발사업</t>
    <phoneticPr fontId="4" type="noConversion"/>
  </si>
  <si>
    <t>삼평지구 대구획경지정리사업</t>
    <phoneticPr fontId="4" type="noConversion"/>
  </si>
  <si>
    <t>수청지구 농업용저수지둑높이기사업</t>
    <phoneticPr fontId="4" type="noConversion"/>
  </si>
  <si>
    <t xml:space="preserve"> 장계거점면 폐콘크리트 및 폐아스콘 운반처리</t>
    <phoneticPr fontId="4" type="noConversion"/>
  </si>
  <si>
    <t>괴목권역 농촌마을시행계획수립</t>
    <phoneticPr fontId="4" type="noConversion"/>
  </si>
  <si>
    <t>괴목지구 둑높이기 폐아스콘처리</t>
    <phoneticPr fontId="4" type="noConversion"/>
  </si>
  <si>
    <t>정밀수질조사용역</t>
    <phoneticPr fontId="4" type="noConversion"/>
  </si>
  <si>
    <t>학술용역</t>
    <phoneticPr fontId="4" type="noConversion"/>
  </si>
  <si>
    <t>충남지역본주</t>
    <phoneticPr fontId="4" type="noConversion"/>
  </si>
  <si>
    <t>문화재발굴용역</t>
    <phoneticPr fontId="4" type="noConversion"/>
  </si>
  <si>
    <t>도시자연공원구역변경</t>
    <phoneticPr fontId="4" type="noConversion"/>
  </si>
  <si>
    <t>홍양지구 수변개발사업 세부설계용역</t>
  </si>
  <si>
    <t>월암지구 수리시설개보수사업 폐기물처리용역</t>
  </si>
  <si>
    <t>폐기물처리</t>
  </si>
  <si>
    <t>소부리권역 지역역량강화</t>
  </si>
  <si>
    <t>부여지사</t>
    <phoneticPr fontId="4" type="noConversion"/>
  </si>
  <si>
    <t>무량사권역 지역역량강화</t>
  </si>
  <si>
    <t>월명산권역 지역역량강화</t>
  </si>
  <si>
    <t>가림권역 지역역량강화</t>
  </si>
  <si>
    <t>정암지구 지표수보강 폐기물처리</t>
  </si>
  <si>
    <t>도고지구수리시설개보수사업</t>
  </si>
  <si>
    <t>아산지사</t>
    <phoneticPr fontId="4" type="noConversion"/>
  </si>
  <si>
    <t>가내지구수리시설개보수사업</t>
  </si>
  <si>
    <t>서평2지구 배수개선</t>
    <phoneticPr fontId="4" type="noConversion"/>
  </si>
  <si>
    <t>지탄지구 대구획경지정리</t>
    <phoneticPr fontId="4" type="noConversion"/>
  </si>
  <si>
    <t>소여지구 대구획경지정리</t>
    <phoneticPr fontId="4" type="noConversion"/>
  </si>
  <si>
    <t>원평2지구 영농편의개보수</t>
    <phoneticPr fontId="4" type="noConversion"/>
  </si>
  <si>
    <t>팔결지구 영농편의개보수</t>
    <phoneticPr fontId="4" type="noConversion"/>
  </si>
  <si>
    <t>한계지구 영농편의개보수</t>
    <phoneticPr fontId="4" type="noConversion"/>
  </si>
  <si>
    <t>금동지구 영농편의개보수</t>
    <phoneticPr fontId="4" type="noConversion"/>
  </si>
  <si>
    <t>칠성지구 영농편의개보수</t>
    <phoneticPr fontId="4" type="noConversion"/>
  </si>
  <si>
    <t>영호지구 영농편의개보수</t>
    <phoneticPr fontId="4" type="noConversion"/>
  </si>
  <si>
    <t>장군지구 영농편의개보수</t>
    <phoneticPr fontId="4" type="noConversion"/>
  </si>
  <si>
    <t>고승1지구 영농편의개보수</t>
    <phoneticPr fontId="4" type="noConversion"/>
  </si>
  <si>
    <t>산수지구 영농편의개보수</t>
    <phoneticPr fontId="4" type="noConversion"/>
  </si>
  <si>
    <t>세산지구 영농편의개보수</t>
    <phoneticPr fontId="4" type="noConversion"/>
  </si>
  <si>
    <t>본대지구 재해대비개보수</t>
    <phoneticPr fontId="4" type="noConversion"/>
  </si>
  <si>
    <t>소여지구 재해대비개보수</t>
    <phoneticPr fontId="4" type="noConversion"/>
  </si>
  <si>
    <t>정보화구축, 홍보·마케팅</t>
    <phoneticPr fontId="4" type="noConversion"/>
  </si>
  <si>
    <t>청원</t>
    <phoneticPr fontId="4" type="noConversion"/>
  </si>
  <si>
    <t>매화지구 대구획 경지정리사업</t>
    <phoneticPr fontId="4" type="noConversion"/>
  </si>
  <si>
    <t>보은</t>
    <phoneticPr fontId="4" type="noConversion"/>
  </si>
  <si>
    <t>한울권역 농촌마을종합개발사업</t>
    <phoneticPr fontId="4" type="noConversion"/>
  </si>
  <si>
    <t>옥천영동</t>
    <phoneticPr fontId="4" type="noConversion"/>
  </si>
  <si>
    <t>범화권역 단위사업종합정비사업</t>
    <phoneticPr fontId="4" type="noConversion"/>
  </si>
  <si>
    <t>마석권역 단위사업종합정비사업</t>
    <phoneticPr fontId="4" type="noConversion"/>
  </si>
  <si>
    <t>상촌면소재지정비 종합정비사업</t>
    <phoneticPr fontId="4" type="noConversion"/>
  </si>
  <si>
    <t>추풍령지구 둑높이기사업</t>
    <phoneticPr fontId="4" type="noConversion"/>
  </si>
  <si>
    <t>송두지구개보수사업폐기물처리</t>
    <phoneticPr fontId="4" type="noConversion"/>
  </si>
  <si>
    <t>백곡둑높임사업폐기물처리</t>
    <phoneticPr fontId="4" type="noConversion"/>
  </si>
  <si>
    <t>산외면소재지 종합정비사업 기본계획수립 용역</t>
    <phoneticPr fontId="4" type="noConversion"/>
  </si>
  <si>
    <t>경남본부</t>
    <phoneticPr fontId="4" type="noConversion"/>
  </si>
  <si>
    <r>
      <t>하북면소재지 종합정비사업</t>
    </r>
    <r>
      <rPr>
        <sz val="11"/>
        <color theme="1"/>
        <rFont val="맑은 고딕"/>
        <family val="2"/>
        <charset val="129"/>
        <scheme val="minor"/>
      </rPr>
      <t xml:space="preserve"> 기본계획수립 용역</t>
    </r>
    <phoneticPr fontId="4" type="noConversion"/>
  </si>
  <si>
    <t>회화면소재지 종합정비사업 기본계획수립 용역</t>
    <phoneticPr fontId="4" type="noConversion"/>
  </si>
  <si>
    <t>유림면소재지 종합정비사업 기본계획수립 용역</t>
    <phoneticPr fontId="4" type="noConversion"/>
  </si>
  <si>
    <t>탑포권역단위 종합정비사업 기본계획수립 용역</t>
    <phoneticPr fontId="4" type="noConversion"/>
  </si>
  <si>
    <t>해바리권역단위 종합정비사업 기본계획수립 용역</t>
    <phoneticPr fontId="4" type="noConversion"/>
  </si>
  <si>
    <t>당산지구 재해대비개보수사업 세부설계 용역</t>
    <phoneticPr fontId="4" type="noConversion"/>
  </si>
  <si>
    <t>국사봉권역단위 종합정비사업 세부설계 용역</t>
    <phoneticPr fontId="4" type="noConversion"/>
  </si>
  <si>
    <t>의령</t>
    <phoneticPr fontId="4" type="noConversion"/>
  </si>
  <si>
    <t>국사봉권역단위 종합정비사업 지역역량강화 용역</t>
    <phoneticPr fontId="4" type="noConversion"/>
  </si>
  <si>
    <t xml:space="preserve"> 삼가면소재지개발사업 기본계획</t>
    <phoneticPr fontId="4" type="noConversion"/>
  </si>
  <si>
    <t>합천지사</t>
    <phoneticPr fontId="4" type="noConversion"/>
  </si>
  <si>
    <t>신계지구 지표수보강개발사업 사전재해영향성 검토</t>
    <phoneticPr fontId="4" type="noConversion"/>
  </si>
  <si>
    <t>신계지구 지표수보강개발사업 사전환경성 검토</t>
    <phoneticPr fontId="4" type="noConversion"/>
  </si>
  <si>
    <t>태하권역단위종합정비사업 건축설계 용역</t>
    <phoneticPr fontId="4" type="noConversion"/>
  </si>
  <si>
    <t>봉산해병대권역농촌마을종합개발사업지역역량강화사업</t>
  </si>
  <si>
    <t>울릉태하권역농촌마을종합개발사업지역역량강화사업</t>
  </si>
  <si>
    <t>세심권역 지역역량강화사업</t>
  </si>
  <si>
    <t xml:space="preserve">학가산권역 지역역량강화사업 </t>
    <phoneticPr fontId="4" type="noConversion"/>
  </si>
  <si>
    <t>구미지사</t>
    <phoneticPr fontId="4" type="noConversion"/>
  </si>
  <si>
    <t>삼가지구 폐기물처리</t>
  </si>
  <si>
    <t>영주봉화지사</t>
    <phoneticPr fontId="4" type="noConversion"/>
  </si>
  <si>
    <t>삼가지구 문화재시굴조사</t>
  </si>
  <si>
    <t>삼가지구 산림훼손복구</t>
  </si>
  <si>
    <t>은해사권역농촌마을종합개발사업 조사설계 용역</t>
  </si>
  <si>
    <t>가상권역농촌마을종합개발사업 조사설계 용역</t>
  </si>
  <si>
    <t>오미자권역농촌마을종합개발사업 지역역량강화 s/w</t>
    <phoneticPr fontId="4" type="noConversion"/>
  </si>
  <si>
    <t>문경지사</t>
    <phoneticPr fontId="4" type="noConversion"/>
  </si>
  <si>
    <t>사월권역 농촌마을(2단계) 지역역량강화사업</t>
  </si>
  <si>
    <t>경산지사</t>
    <phoneticPr fontId="4" type="noConversion"/>
  </si>
  <si>
    <t>산수유권역단위종합정비사업(S/W)</t>
  </si>
  <si>
    <t>의성군위지사</t>
    <phoneticPr fontId="4" type="noConversion"/>
  </si>
  <si>
    <t>청화산권역단위종합정비사업(S/W)</t>
  </si>
  <si>
    <t>얼음골 마을회관 설계용역</t>
  </si>
  <si>
    <t>청송영양지사</t>
    <phoneticPr fontId="4" type="noConversion"/>
  </si>
  <si>
    <t>지역역량강화(S/W)사업</t>
  </si>
  <si>
    <t>영덕울진지사</t>
    <phoneticPr fontId="4" type="noConversion"/>
  </si>
  <si>
    <t>폐기물처리용역</t>
  </si>
  <si>
    <t>고령지사</t>
    <phoneticPr fontId="4" type="noConversion"/>
  </si>
  <si>
    <t>봉학지 둑높이기사업 폐기물처리</t>
  </si>
  <si>
    <t>성주지사</t>
  </si>
  <si>
    <t>금당실권역 농촌마을종합개발사업 폐기물 처리 용역</t>
  </si>
  <si>
    <t>운암지구 문화재발굴조사용역</t>
    <phoneticPr fontId="4" type="noConversion"/>
  </si>
  <si>
    <t>설계용역</t>
  </si>
  <si>
    <t>가시리권역 유채꽃프라자 설계용역</t>
    <phoneticPr fontId="4" type="noConversion"/>
  </si>
  <si>
    <t>옹포지구 사후환경조사용역</t>
    <phoneticPr fontId="4" type="noConversion"/>
  </si>
  <si>
    <t>2012.04.</t>
    <phoneticPr fontId="4" type="noConversion"/>
  </si>
  <si>
    <t>옹포지구 건설폐기물처리용역</t>
    <phoneticPr fontId="4" type="noConversion"/>
  </si>
  <si>
    <t>옹포지구 문화재발굴조사용역</t>
    <phoneticPr fontId="4" type="noConversion"/>
  </si>
  <si>
    <t>금강하구둑 수리분석</t>
    <phoneticPr fontId="4" type="noConversion"/>
  </si>
  <si>
    <t>방조제 녹지대 관리용역</t>
    <phoneticPr fontId="4" type="noConversion"/>
  </si>
  <si>
    <t>인력용역</t>
    <phoneticPr fontId="4" type="noConversion"/>
  </si>
  <si>
    <t>세탁용역</t>
    <phoneticPr fontId="4" type="noConversion"/>
  </si>
  <si>
    <t>단체행사 대행용역</t>
    <phoneticPr fontId="4" type="noConversion"/>
  </si>
  <si>
    <t>영산강3-1지구 성산2공구 용수지선 측량용역</t>
    <phoneticPr fontId="4" type="noConversion"/>
  </si>
  <si>
    <t>기술본부</t>
    <phoneticPr fontId="4" type="noConversion"/>
  </si>
  <si>
    <r>
      <t>정밀안전진단 시추조사</t>
    </r>
    <r>
      <rPr>
        <sz val="11"/>
        <color theme="1"/>
        <rFont val="맑은 고딕"/>
        <family val="2"/>
        <charset val="129"/>
        <scheme val="minor"/>
      </rPr>
      <t>(1차)</t>
    </r>
    <phoneticPr fontId="4" type="noConversion"/>
  </si>
  <si>
    <t>농업생산기반시설 안전진단 용역</t>
  </si>
  <si>
    <t>정밀안전진단 시추조사(2차)</t>
    <phoneticPr fontId="4" type="noConversion"/>
  </si>
</sst>
</file>

<file path=xl/styles.xml><?xml version="1.0" encoding="utf-8"?>
<styleSheet xmlns="http://schemas.openxmlformats.org/spreadsheetml/2006/main">
  <numFmts count="6">
    <numFmt numFmtId="41" formatCode="_-* #,##0_-;\-* #,##0_-;_-* &quot;-&quot;_-;_-@_-"/>
    <numFmt numFmtId="176" formatCode="#,##0_);[Red]\(#,##0\)"/>
    <numFmt numFmtId="177" formatCode="#,##0_ "/>
    <numFmt numFmtId="178" formatCode="#,##0_);&quot;△&quot;#,##0"/>
    <numFmt numFmtId="179" formatCode="0_ "/>
    <numFmt numFmtId="180" formatCode="0.000_);[Red]\(0.000\)"/>
  </numFmts>
  <fonts count="15">
    <font>
      <sz val="11"/>
      <color theme="1"/>
      <name val="맑은 고딕"/>
      <family val="2"/>
      <charset val="129"/>
      <scheme val="minor"/>
    </font>
    <font>
      <sz val="8"/>
      <name val="맑은 고딕"/>
      <family val="2"/>
      <charset val="129"/>
      <scheme val="minor"/>
    </font>
    <font>
      <sz val="11"/>
      <name val="돋움"/>
      <family val="3"/>
      <charset val="129"/>
    </font>
    <font>
      <sz val="16"/>
      <name val="돋움"/>
      <family val="3"/>
      <charset val="129"/>
    </font>
    <font>
      <sz val="8"/>
      <name val="돋움"/>
      <family val="3"/>
      <charset val="129"/>
    </font>
    <font>
      <sz val="11"/>
      <name val="굴림"/>
      <family val="3"/>
      <charset val="129"/>
    </font>
    <font>
      <sz val="12"/>
      <name val="돋움"/>
      <family val="3"/>
      <charset val="129"/>
    </font>
    <font>
      <b/>
      <sz val="9"/>
      <color indexed="81"/>
      <name val="굴림"/>
      <family val="3"/>
      <charset val="129"/>
    </font>
    <font>
      <sz val="9"/>
      <color indexed="81"/>
      <name val="굴림"/>
      <family val="3"/>
      <charset val="129"/>
    </font>
    <font>
      <sz val="10"/>
      <name val="돋움"/>
      <family val="3"/>
      <charset val="129"/>
    </font>
    <font>
      <sz val="11"/>
      <color indexed="8"/>
      <name val="맑은 고딕"/>
      <family val="3"/>
      <charset val="129"/>
    </font>
    <font>
      <sz val="11"/>
      <color indexed="8"/>
      <name val="돋움"/>
      <family val="3"/>
      <charset val="129"/>
    </font>
    <font>
      <sz val="9"/>
      <name val="돋움"/>
      <family val="3"/>
      <charset val="129"/>
    </font>
    <font>
      <sz val="11"/>
      <color rgb="FF000000"/>
      <name val="돋움"/>
      <family val="3"/>
      <charset val="129"/>
    </font>
    <font>
      <sz val="11"/>
      <color theme="1"/>
      <name val="돋움"/>
      <family val="3"/>
      <charset val="129"/>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s>
  <cellStyleXfs count="7">
    <xf numFmtId="0" fontId="0" fillId="0" borderId="0">
      <alignment vertical="center"/>
    </xf>
    <xf numFmtId="0" fontId="2" fillId="0" borderId="0"/>
    <xf numFmtId="41" fontId="2" fillId="0" borderId="0" applyFont="0" applyFill="0" applyBorder="0" applyAlignment="0" applyProtection="0">
      <alignment vertical="center"/>
    </xf>
    <xf numFmtId="0" fontId="2" fillId="0" borderId="0"/>
    <xf numFmtId="0" fontId="2" fillId="0" borderId="0"/>
    <xf numFmtId="0" fontId="2" fillId="0" borderId="0"/>
    <xf numFmtId="0" fontId="2" fillId="0" borderId="0"/>
  </cellStyleXfs>
  <cellXfs count="160">
    <xf numFmtId="0" fontId="0" fillId="0" borderId="0" xfId="0">
      <alignment vertical="center"/>
    </xf>
    <xf numFmtId="0" fontId="2" fillId="0" borderId="0" xfId="1" applyAlignment="1">
      <alignment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shrinkToFit="1"/>
    </xf>
    <xf numFmtId="41" fontId="5" fillId="2" borderId="1" xfId="2" applyFont="1" applyFill="1" applyBorder="1" applyAlignment="1">
      <alignment horizontal="center" vertical="center" wrapText="1"/>
    </xf>
    <xf numFmtId="0" fontId="5" fillId="2" borderId="1" xfId="1" applyFont="1" applyFill="1" applyBorder="1" applyAlignment="1">
      <alignment horizontal="center" vertical="center"/>
    </xf>
    <xf numFmtId="0" fontId="2" fillId="0" borderId="5" xfId="1" applyNumberFormat="1" applyBorder="1" applyAlignment="1">
      <alignment horizontal="center" vertical="center"/>
    </xf>
    <xf numFmtId="0" fontId="2" fillId="3" borderId="5" xfId="1" applyNumberFormat="1" applyFont="1" applyFill="1" applyBorder="1" applyAlignment="1">
      <alignment horizontal="center" vertical="center" shrinkToFit="1"/>
    </xf>
    <xf numFmtId="0" fontId="2" fillId="3" borderId="5" xfId="1" applyNumberFormat="1" applyFont="1" applyFill="1" applyBorder="1" applyAlignment="1">
      <alignment horizontal="left" vertical="center" shrinkToFit="1"/>
    </xf>
    <xf numFmtId="41" fontId="2" fillId="3" borderId="5" xfId="2" applyFont="1" applyFill="1" applyBorder="1" applyAlignment="1">
      <alignment vertical="center" shrinkToFit="1"/>
    </xf>
    <xf numFmtId="41" fontId="0" fillId="0" borderId="5" xfId="2" applyFont="1" applyBorder="1">
      <alignment vertical="center"/>
    </xf>
    <xf numFmtId="0" fontId="2" fillId="0" borderId="5" xfId="1" applyNumberFormat="1" applyBorder="1" applyAlignment="1">
      <alignment vertical="center"/>
    </xf>
    <xf numFmtId="0" fontId="2" fillId="0" borderId="5" xfId="1" applyNumberFormat="1" applyBorder="1" applyAlignment="1">
      <alignment vertical="center" shrinkToFit="1"/>
    </xf>
    <xf numFmtId="0" fontId="2" fillId="0" borderId="6" xfId="1" applyNumberFormat="1" applyBorder="1" applyAlignment="1">
      <alignment horizontal="center" vertical="center"/>
    </xf>
    <xf numFmtId="0" fontId="2" fillId="3" borderId="6" xfId="1" applyNumberFormat="1" applyFont="1" applyFill="1" applyBorder="1" applyAlignment="1">
      <alignment horizontal="center" vertical="center" shrinkToFit="1"/>
    </xf>
    <xf numFmtId="0" fontId="2" fillId="3" borderId="6" xfId="1" applyNumberFormat="1" applyFont="1" applyFill="1" applyBorder="1" applyAlignment="1">
      <alignment horizontal="left" vertical="center" shrinkToFit="1"/>
    </xf>
    <xf numFmtId="41" fontId="2" fillId="3" borderId="6" xfId="2" applyFont="1" applyFill="1" applyBorder="1" applyAlignment="1">
      <alignment vertical="center" shrinkToFit="1"/>
    </xf>
    <xf numFmtId="41" fontId="0" fillId="0" borderId="6" xfId="2" applyFont="1" applyBorder="1">
      <alignment vertical="center"/>
    </xf>
    <xf numFmtId="0" fontId="2" fillId="0" borderId="6" xfId="1" applyNumberFormat="1" applyBorder="1" applyAlignment="1">
      <alignment vertical="center"/>
    </xf>
    <xf numFmtId="0" fontId="2" fillId="0" borderId="6" xfId="1" applyNumberFormat="1" applyBorder="1" applyAlignment="1">
      <alignment vertical="center" shrinkToFit="1"/>
    </xf>
    <xf numFmtId="0" fontId="2" fillId="4" borderId="6" xfId="1" applyNumberFormat="1" applyFont="1" applyFill="1" applyBorder="1" applyAlignment="1">
      <alignment vertical="center" shrinkToFit="1"/>
    </xf>
    <xf numFmtId="0" fontId="2" fillId="4" borderId="6" xfId="1" applyNumberFormat="1" applyFill="1" applyBorder="1" applyAlignment="1">
      <alignment horizontal="center" vertical="center" shrinkToFit="1"/>
    </xf>
    <xf numFmtId="0" fontId="2" fillId="4" borderId="6" xfId="1" applyNumberFormat="1" applyFill="1" applyBorder="1" applyAlignment="1">
      <alignment vertical="center" shrinkToFit="1"/>
    </xf>
    <xf numFmtId="0" fontId="2" fillId="0" borderId="6" xfId="1" applyNumberFormat="1" applyFill="1" applyBorder="1" applyAlignment="1">
      <alignment horizontal="center" vertical="center" shrinkToFit="1"/>
    </xf>
    <xf numFmtId="0" fontId="2" fillId="0" borderId="6" xfId="1" applyNumberFormat="1" applyFont="1" applyFill="1" applyBorder="1" applyAlignment="1">
      <alignment horizontal="left" vertical="center" shrinkToFit="1"/>
    </xf>
    <xf numFmtId="0" fontId="2" fillId="4" borderId="6" xfId="1" quotePrefix="1" applyNumberFormat="1" applyFont="1" applyFill="1" applyBorder="1" applyAlignment="1">
      <alignment horizontal="center" vertical="center" shrinkToFit="1"/>
    </xf>
    <xf numFmtId="0" fontId="2" fillId="0" borderId="6" xfId="1" quotePrefix="1" applyNumberFormat="1" applyFont="1" applyFill="1" applyBorder="1" applyAlignment="1">
      <alignment horizontal="center" vertical="center" shrinkToFit="1"/>
    </xf>
    <xf numFmtId="0" fontId="2" fillId="0" borderId="6" xfId="1" applyNumberFormat="1" applyFont="1" applyFill="1" applyBorder="1" applyAlignment="1">
      <alignment horizontal="center" vertical="center" shrinkToFit="1"/>
    </xf>
    <xf numFmtId="0" fontId="0" fillId="4" borderId="6" xfId="3" applyNumberFormat="1" applyFont="1" applyFill="1" applyBorder="1" applyAlignment="1">
      <alignment horizontal="center" vertical="center" shrinkToFit="1"/>
    </xf>
    <xf numFmtId="0" fontId="0" fillId="4" borderId="6" xfId="3" applyNumberFormat="1" applyFont="1" applyFill="1" applyBorder="1" applyAlignment="1">
      <alignment horizontal="left" vertical="center" shrinkToFit="1"/>
    </xf>
    <xf numFmtId="0" fontId="2" fillId="4" borderId="6" xfId="1" applyNumberFormat="1" applyFill="1" applyBorder="1" applyAlignment="1">
      <alignment horizontal="left" vertical="center" shrinkToFit="1"/>
    </xf>
    <xf numFmtId="0" fontId="2" fillId="4" borderId="6" xfId="1" applyNumberFormat="1" applyFont="1" applyFill="1" applyBorder="1" applyAlignment="1" applyProtection="1">
      <alignment horizontal="center" vertical="center" shrinkToFit="1"/>
      <protection locked="0"/>
    </xf>
    <xf numFmtId="0" fontId="2" fillId="4" borderId="6" xfId="1" applyNumberFormat="1" applyFill="1" applyBorder="1" applyAlignment="1" applyProtection="1">
      <alignment vertical="center" shrinkToFit="1"/>
      <protection locked="0"/>
    </xf>
    <xf numFmtId="0" fontId="2" fillId="4" borderId="6" xfId="1" applyNumberFormat="1" applyFill="1" applyBorder="1" applyAlignment="1" applyProtection="1">
      <alignment horizontal="left" vertical="center" shrinkToFit="1"/>
      <protection locked="0"/>
    </xf>
    <xf numFmtId="0" fontId="2" fillId="4" borderId="6" xfId="1" applyNumberFormat="1" applyFill="1" applyBorder="1" applyAlignment="1" applyProtection="1">
      <alignment horizontal="center" vertical="center" shrinkToFit="1"/>
      <protection locked="0"/>
    </xf>
    <xf numFmtId="0" fontId="2" fillId="0" borderId="6" xfId="1" applyNumberFormat="1" applyFont="1" applyFill="1" applyBorder="1" applyAlignment="1">
      <alignment vertical="center" shrinkToFit="1"/>
    </xf>
    <xf numFmtId="0" fontId="2" fillId="0" borderId="7" xfId="1" applyNumberFormat="1" applyBorder="1" applyAlignment="1">
      <alignment horizontal="center" vertical="center"/>
    </xf>
    <xf numFmtId="0" fontId="2" fillId="4" borderId="7" xfId="1" applyNumberFormat="1" applyFont="1" applyFill="1" applyBorder="1" applyAlignment="1">
      <alignment horizontal="center" vertical="center" shrinkToFit="1"/>
    </xf>
    <xf numFmtId="0" fontId="2" fillId="4" borderId="7" xfId="1" applyNumberFormat="1" applyFont="1" applyFill="1" applyBorder="1" applyAlignment="1">
      <alignment horizontal="left" vertical="center" shrinkToFit="1"/>
    </xf>
    <xf numFmtId="0" fontId="2" fillId="4" borderId="7" xfId="1" applyNumberFormat="1" applyFont="1" applyFill="1" applyBorder="1" applyAlignment="1">
      <alignment vertical="center" shrinkToFit="1"/>
    </xf>
    <xf numFmtId="41" fontId="0" fillId="4" borderId="7" xfId="2" applyFont="1" applyFill="1" applyBorder="1" applyAlignment="1">
      <alignment vertical="center" shrinkToFit="1"/>
    </xf>
    <xf numFmtId="41" fontId="2" fillId="3" borderId="7" xfId="2" applyFont="1" applyFill="1" applyBorder="1" applyAlignment="1">
      <alignment vertical="center" shrinkToFit="1"/>
    </xf>
    <xf numFmtId="41" fontId="0" fillId="0" borderId="7" xfId="2" applyFont="1" applyBorder="1">
      <alignment vertical="center"/>
    </xf>
    <xf numFmtId="0" fontId="2" fillId="0" borderId="7" xfId="1" applyNumberFormat="1" applyBorder="1" applyAlignment="1">
      <alignment vertical="center"/>
    </xf>
    <xf numFmtId="0" fontId="2" fillId="0" borderId="7" xfId="1" applyNumberFormat="1" applyBorder="1" applyAlignment="1">
      <alignment vertical="center" shrinkToFit="1"/>
    </xf>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vertical="center"/>
    </xf>
    <xf numFmtId="41" fontId="0" fillId="0" borderId="0" xfId="2" applyFont="1" applyAlignment="1">
      <alignment vertical="center"/>
    </xf>
    <xf numFmtId="0" fontId="2" fillId="0" borderId="0" xfId="1" applyAlignment="1">
      <alignment vertical="center" shrinkToFit="1"/>
    </xf>
    <xf numFmtId="0" fontId="2" fillId="0" borderId="0" xfId="1" applyAlignment="1">
      <alignment horizontal="center" vertical="center"/>
    </xf>
    <xf numFmtId="0" fontId="5" fillId="2" borderId="8" xfId="1" applyFont="1" applyFill="1" applyBorder="1" applyAlignment="1">
      <alignment horizontal="center" vertical="center" wrapText="1"/>
    </xf>
    <xf numFmtId="0" fontId="5" fillId="2" borderId="8" xfId="1" applyFont="1" applyFill="1" applyBorder="1" applyAlignment="1">
      <alignment horizontal="center" vertical="center"/>
    </xf>
    <xf numFmtId="41" fontId="5" fillId="2" borderId="8" xfId="1" applyNumberFormat="1" applyFont="1" applyFill="1" applyBorder="1" applyAlignment="1">
      <alignment horizontal="center" vertical="center" wrapText="1"/>
    </xf>
    <xf numFmtId="0" fontId="2" fillId="0" borderId="9" xfId="1" applyBorder="1" applyAlignment="1">
      <alignment horizontal="center" vertical="center"/>
    </xf>
    <xf numFmtId="0" fontId="2" fillId="4" borderId="9" xfId="1" applyFont="1" applyFill="1" applyBorder="1" applyAlignment="1">
      <alignment horizontal="center" vertical="center" shrinkToFit="1"/>
    </xf>
    <xf numFmtId="0" fontId="2" fillId="4" borderId="9" xfId="1" applyFont="1" applyFill="1" applyBorder="1" applyAlignment="1">
      <alignment vertical="center" shrinkToFit="1"/>
    </xf>
    <xf numFmtId="0" fontId="2" fillId="4" borderId="9" xfId="1" applyFont="1" applyFill="1" applyBorder="1" applyAlignment="1">
      <alignment horizontal="left" vertical="center" shrinkToFit="1"/>
    </xf>
    <xf numFmtId="41" fontId="0" fillId="4" borderId="9" xfId="2" applyFont="1" applyFill="1" applyBorder="1" applyAlignment="1">
      <alignment horizontal="right" vertical="center" shrinkToFit="1"/>
    </xf>
    <xf numFmtId="0" fontId="2" fillId="0" borderId="9" xfId="1" applyBorder="1" applyAlignment="1">
      <alignment vertical="center"/>
    </xf>
    <xf numFmtId="0" fontId="2" fillId="0" borderId="6" xfId="1" applyBorder="1" applyAlignment="1">
      <alignment horizontal="center" vertical="center"/>
    </xf>
    <xf numFmtId="0" fontId="2" fillId="4" borderId="6" xfId="1" applyFont="1" applyFill="1" applyBorder="1" applyAlignment="1">
      <alignment horizontal="center" vertical="center" shrinkToFit="1"/>
    </xf>
    <xf numFmtId="0" fontId="2" fillId="4" borderId="6" xfId="1" applyFont="1" applyFill="1" applyBorder="1" applyAlignment="1">
      <alignment vertical="center" shrinkToFit="1"/>
    </xf>
    <xf numFmtId="0" fontId="2" fillId="4" borderId="6" xfId="1" applyFont="1" applyFill="1" applyBorder="1" applyAlignment="1">
      <alignment horizontal="left" vertical="center" shrinkToFit="1"/>
    </xf>
    <xf numFmtId="41" fontId="0" fillId="4" borderId="6" xfId="2" applyFont="1" applyFill="1" applyBorder="1" applyAlignment="1">
      <alignment horizontal="right" vertical="center" shrinkToFit="1"/>
    </xf>
    <xf numFmtId="0" fontId="2" fillId="0" borderId="6" xfId="1" applyBorder="1" applyAlignment="1">
      <alignment vertical="center"/>
    </xf>
    <xf numFmtId="3" fontId="2" fillId="4" borderId="6" xfId="1" applyNumberFormat="1" applyFont="1" applyFill="1" applyBorder="1" applyAlignment="1">
      <alignment horizontal="center" vertical="center" shrinkToFit="1"/>
    </xf>
    <xf numFmtId="0" fontId="0" fillId="0" borderId="6" xfId="4" applyFont="1" applyFill="1" applyBorder="1" applyAlignment="1">
      <alignment vertical="center" shrinkToFit="1"/>
    </xf>
    <xf numFmtId="0" fontId="0" fillId="0" borderId="6" xfId="4" applyFont="1" applyFill="1" applyBorder="1" applyAlignment="1">
      <alignment horizontal="left" vertical="center" shrinkToFit="1"/>
    </xf>
    <xf numFmtId="0" fontId="9" fillId="0" borderId="6" xfId="1" applyFont="1" applyFill="1" applyBorder="1" applyAlignment="1">
      <alignment vertical="center" shrinkToFit="1"/>
    </xf>
    <xf numFmtId="0" fontId="2" fillId="0" borderId="6" xfId="1" applyFont="1" applyFill="1" applyBorder="1" applyAlignment="1">
      <alignment horizontal="left" vertical="center" shrinkToFit="1"/>
    </xf>
    <xf numFmtId="0" fontId="0" fillId="0" borderId="6" xfId="5" applyFont="1" applyFill="1" applyBorder="1" applyAlignment="1">
      <alignment horizontal="center" vertical="center" shrinkToFit="1"/>
    </xf>
    <xf numFmtId="0" fontId="2" fillId="4" borderId="6" xfId="1" applyFill="1" applyBorder="1" applyAlignment="1">
      <alignment horizontal="center" vertical="center" shrinkToFit="1"/>
    </xf>
    <xf numFmtId="0" fontId="2" fillId="4" borderId="6" xfId="1" applyFill="1" applyBorder="1" applyAlignment="1">
      <alignment horizontal="left" vertical="center" shrinkToFit="1"/>
    </xf>
    <xf numFmtId="0" fontId="2" fillId="4" borderId="6" xfId="1" applyFill="1" applyBorder="1" applyAlignment="1">
      <alignment horizontal="center" vertical="center"/>
    </xf>
    <xf numFmtId="0" fontId="2" fillId="4" borderId="6" xfId="1" applyFont="1" applyFill="1" applyBorder="1" applyAlignment="1">
      <alignment horizontal="left" vertical="center"/>
    </xf>
    <xf numFmtId="0" fontId="2" fillId="4" borderId="6" xfId="1" applyFill="1" applyBorder="1" applyAlignment="1">
      <alignment vertical="center"/>
    </xf>
    <xf numFmtId="0" fontId="0" fillId="0" borderId="6" xfId="4" applyFont="1" applyFill="1" applyBorder="1" applyAlignment="1">
      <alignment horizontal="center" vertical="center" shrinkToFit="1"/>
    </xf>
    <xf numFmtId="0" fontId="2" fillId="4" borderId="6" xfId="1" applyFont="1" applyFill="1" applyBorder="1" applyAlignment="1">
      <alignment horizontal="left" vertical="center" wrapText="1"/>
    </xf>
    <xf numFmtId="0" fontId="2" fillId="4" borderId="6" xfId="1" applyFont="1" applyFill="1" applyBorder="1" applyAlignment="1">
      <alignment horizontal="center" vertical="center"/>
    </xf>
    <xf numFmtId="0" fontId="2" fillId="3" borderId="6" xfId="1" applyFont="1" applyFill="1" applyBorder="1" applyAlignment="1">
      <alignment horizontal="center" vertical="center" shrinkToFit="1"/>
    </xf>
    <xf numFmtId="176" fontId="2" fillId="4" borderId="6" xfId="1" applyNumberFormat="1" applyFont="1" applyFill="1" applyBorder="1" applyAlignment="1">
      <alignment horizontal="center" vertical="center" shrinkToFit="1"/>
    </xf>
    <xf numFmtId="41" fontId="0" fillId="4" borderId="6" xfId="2" applyFont="1" applyFill="1" applyBorder="1" applyAlignment="1">
      <alignment horizontal="center" vertical="center" shrinkToFit="1"/>
    </xf>
    <xf numFmtId="177" fontId="2" fillId="4" borderId="6" xfId="1" applyNumberFormat="1" applyFont="1" applyFill="1" applyBorder="1" applyAlignment="1">
      <alignment horizontal="center" vertical="center" shrinkToFit="1"/>
    </xf>
    <xf numFmtId="0" fontId="2" fillId="4" borderId="6" xfId="1" applyFont="1" applyFill="1" applyBorder="1" applyAlignment="1">
      <alignment horizontal="center" vertical="center" wrapText="1" shrinkToFit="1"/>
    </xf>
    <xf numFmtId="177" fontId="0" fillId="4" borderId="6" xfId="2" applyNumberFormat="1" applyFont="1" applyFill="1" applyBorder="1" applyAlignment="1">
      <alignment horizontal="center" vertical="center"/>
    </xf>
    <xf numFmtId="41" fontId="0" fillId="4" borderId="6" xfId="2" applyFont="1" applyFill="1" applyBorder="1" applyAlignment="1">
      <alignment horizontal="center" vertical="center"/>
    </xf>
    <xf numFmtId="0" fontId="2" fillId="4" borderId="6" xfId="1" quotePrefix="1" applyFont="1" applyFill="1" applyBorder="1" applyAlignment="1">
      <alignment horizontal="center" vertical="center" shrinkToFit="1"/>
    </xf>
    <xf numFmtId="0" fontId="2" fillId="0" borderId="6" xfId="1" quotePrefix="1" applyFont="1" applyFill="1" applyBorder="1" applyAlignment="1">
      <alignment horizontal="center" vertical="center" shrinkToFit="1"/>
    </xf>
    <xf numFmtId="0" fontId="2" fillId="0" borderId="6" xfId="1" applyFont="1" applyFill="1" applyBorder="1" applyAlignment="1">
      <alignment horizontal="center" vertical="center" shrinkToFit="1"/>
    </xf>
    <xf numFmtId="41" fontId="0" fillId="0" borderId="6" xfId="2" applyFont="1" applyFill="1" applyBorder="1" applyAlignment="1">
      <alignment horizontal="center" vertical="center" shrinkToFit="1"/>
    </xf>
    <xf numFmtId="0" fontId="11" fillId="4" borderId="6" xfId="1" applyFont="1" applyFill="1" applyBorder="1" applyAlignment="1">
      <alignment horizontal="center" vertical="center" shrinkToFit="1"/>
    </xf>
    <xf numFmtId="0" fontId="11" fillId="4" borderId="6" xfId="1" applyFont="1" applyFill="1" applyBorder="1" applyAlignment="1">
      <alignment vertical="center" shrinkToFit="1"/>
    </xf>
    <xf numFmtId="0" fontId="11" fillId="4" borderId="6" xfId="1" applyFont="1" applyFill="1" applyBorder="1" applyAlignment="1">
      <alignment horizontal="left" vertical="center" shrinkToFit="1"/>
    </xf>
    <xf numFmtId="41" fontId="11" fillId="4" borderId="6" xfId="2" applyFont="1" applyFill="1" applyBorder="1" applyAlignment="1">
      <alignment horizontal="center" vertical="center" shrinkToFit="1"/>
    </xf>
    <xf numFmtId="0" fontId="11" fillId="0" borderId="6" xfId="4" applyFont="1" applyFill="1" applyBorder="1" applyAlignment="1">
      <alignment horizontal="left" vertical="center" shrinkToFit="1"/>
    </xf>
    <xf numFmtId="0" fontId="11" fillId="0" borderId="6" xfId="5" applyFont="1" applyFill="1" applyBorder="1" applyAlignment="1">
      <alignment horizontal="center" vertical="center" shrinkToFit="1"/>
    </xf>
    <xf numFmtId="0" fontId="0" fillId="4" borderId="6" xfId="3" applyFont="1" applyFill="1" applyBorder="1" applyAlignment="1">
      <alignment horizontal="center" vertical="center" shrinkToFit="1"/>
    </xf>
    <xf numFmtId="0" fontId="0" fillId="4" borderId="6" xfId="3" applyFont="1" applyFill="1" applyBorder="1" applyAlignment="1">
      <alignment vertical="center" shrinkToFit="1"/>
    </xf>
    <xf numFmtId="0" fontId="0" fillId="4" borderId="6" xfId="3" applyFont="1" applyFill="1" applyBorder="1" applyAlignment="1">
      <alignment horizontal="left" vertical="center" shrinkToFit="1"/>
    </xf>
    <xf numFmtId="0" fontId="2" fillId="0" borderId="6" xfId="1" applyFont="1" applyBorder="1" applyAlignment="1">
      <alignment horizontal="left" vertical="center" shrinkToFit="1"/>
    </xf>
    <xf numFmtId="0" fontId="2" fillId="0" borderId="6" xfId="1" applyFont="1" applyBorder="1" applyAlignment="1">
      <alignment horizontal="center" vertical="center" shrinkToFit="1"/>
    </xf>
    <xf numFmtId="3" fontId="2" fillId="0" borderId="6" xfId="1" applyNumberFormat="1" applyFont="1" applyBorder="1" applyAlignment="1">
      <alignment horizontal="center" vertical="center" shrinkToFit="1"/>
    </xf>
    <xf numFmtId="0" fontId="12" fillId="4" borderId="6" xfId="1" applyFont="1" applyFill="1" applyBorder="1" applyAlignment="1">
      <alignment vertical="center"/>
    </xf>
    <xf numFmtId="3" fontId="2" fillId="4" borderId="6" xfId="1" applyNumberFormat="1" applyFont="1" applyFill="1" applyBorder="1" applyAlignment="1">
      <alignment horizontal="center" vertical="center"/>
    </xf>
    <xf numFmtId="41" fontId="9" fillId="4" borderId="6" xfId="2" applyFont="1" applyFill="1" applyBorder="1" applyAlignment="1">
      <alignment horizontal="center" vertical="center" shrinkToFit="1"/>
    </xf>
    <xf numFmtId="0" fontId="2" fillId="3" borderId="6" xfId="1" applyFont="1" applyFill="1" applyBorder="1" applyAlignment="1">
      <alignment horizontal="center" vertical="center"/>
    </xf>
    <xf numFmtId="0" fontId="13" fillId="0" borderId="6" xfId="1" applyFont="1" applyBorder="1" applyAlignment="1">
      <alignment horizontal="center"/>
    </xf>
    <xf numFmtId="0" fontId="6" fillId="4" borderId="6" xfId="1" quotePrefix="1" applyNumberFormat="1" applyFont="1" applyFill="1" applyBorder="1" applyAlignment="1">
      <alignment horizontal="center" vertical="center"/>
    </xf>
    <xf numFmtId="3" fontId="6" fillId="0" borderId="6" xfId="1" applyNumberFormat="1" applyFont="1" applyFill="1" applyBorder="1" applyAlignment="1">
      <alignment horizontal="left" vertical="center"/>
    </xf>
    <xf numFmtId="3" fontId="6" fillId="0" borderId="6" xfId="1" quotePrefix="1" applyNumberFormat="1" applyFont="1" applyFill="1" applyBorder="1" applyAlignment="1">
      <alignment horizontal="left" vertical="center" wrapText="1"/>
    </xf>
    <xf numFmtId="3" fontId="6" fillId="0" borderId="6" xfId="1" quotePrefix="1" applyNumberFormat="1" applyFont="1" applyFill="1" applyBorder="1" applyAlignment="1">
      <alignment horizontal="left" vertical="center"/>
    </xf>
    <xf numFmtId="178" fontId="6" fillId="0" borderId="6" xfId="6" quotePrefix="1" applyNumberFormat="1" applyFont="1" applyFill="1" applyBorder="1" applyAlignment="1">
      <alignment horizontal="left" vertical="center" shrinkToFit="1"/>
    </xf>
    <xf numFmtId="178" fontId="6" fillId="0" borderId="6" xfId="6" applyNumberFormat="1" applyFont="1" applyFill="1" applyBorder="1" applyAlignment="1">
      <alignment horizontal="left" vertical="center" shrinkToFit="1"/>
    </xf>
    <xf numFmtId="0" fontId="6" fillId="4" borderId="6" xfId="1" applyFont="1" applyFill="1" applyBorder="1" applyAlignment="1">
      <alignment horizontal="center" vertical="center" shrinkToFit="1"/>
    </xf>
    <xf numFmtId="0" fontId="6" fillId="4" borderId="6" xfId="1" applyFont="1" applyFill="1" applyBorder="1" applyAlignment="1">
      <alignment vertical="center" shrinkToFit="1"/>
    </xf>
    <xf numFmtId="0" fontId="6" fillId="4" borderId="6" xfId="1" applyFont="1" applyFill="1" applyBorder="1" applyAlignment="1">
      <alignment horizontal="left" vertical="center" shrinkToFit="1"/>
    </xf>
    <xf numFmtId="179" fontId="6" fillId="4" borderId="6" xfId="1" quotePrefix="1" applyNumberFormat="1" applyFont="1" applyFill="1" applyBorder="1" applyAlignment="1">
      <alignment horizontal="center" vertical="center"/>
    </xf>
    <xf numFmtId="0" fontId="2" fillId="3" borderId="6" xfId="1" applyFont="1" applyFill="1" applyBorder="1" applyAlignment="1">
      <alignment vertical="center" shrinkToFit="1"/>
    </xf>
    <xf numFmtId="0" fontId="2" fillId="0" borderId="7" xfId="1" applyBorder="1" applyAlignment="1">
      <alignment horizontal="center" vertical="center"/>
    </xf>
    <xf numFmtId="0" fontId="2" fillId="4" borderId="7" xfId="1" applyFont="1" applyFill="1" applyBorder="1" applyAlignment="1">
      <alignment horizontal="center" vertical="center" shrinkToFit="1"/>
    </xf>
    <xf numFmtId="0" fontId="2" fillId="4" borderId="7" xfId="1" applyFont="1" applyFill="1" applyBorder="1" applyAlignment="1">
      <alignment vertical="center" shrinkToFit="1"/>
    </xf>
    <xf numFmtId="0" fontId="0" fillId="0" borderId="7" xfId="4" applyFont="1" applyFill="1" applyBorder="1" applyAlignment="1">
      <alignment horizontal="left" vertical="center" shrinkToFit="1"/>
    </xf>
    <xf numFmtId="0" fontId="0" fillId="0" borderId="7" xfId="5" applyFont="1" applyFill="1" applyBorder="1" applyAlignment="1">
      <alignment horizontal="center" vertical="center" shrinkToFit="1"/>
    </xf>
    <xf numFmtId="41" fontId="0" fillId="4" borderId="7" xfId="2" applyFont="1" applyFill="1" applyBorder="1" applyAlignment="1">
      <alignment horizontal="center" vertical="center" shrinkToFit="1"/>
    </xf>
    <xf numFmtId="41" fontId="0" fillId="4" borderId="7" xfId="2" applyFont="1" applyFill="1" applyBorder="1" applyAlignment="1">
      <alignment horizontal="right" vertical="center" shrinkToFit="1"/>
    </xf>
    <xf numFmtId="0" fontId="2" fillId="4" borderId="7" xfId="1" applyFont="1" applyFill="1" applyBorder="1" applyAlignment="1">
      <alignment horizontal="left" vertical="center" shrinkToFit="1"/>
    </xf>
    <xf numFmtId="0" fontId="2" fillId="0" borderId="7" xfId="1" applyBorder="1" applyAlignment="1">
      <alignment vertical="center"/>
    </xf>
    <xf numFmtId="180" fontId="5" fillId="2" borderId="1" xfId="1" applyNumberFormat="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2" fillId="0" borderId="5" xfId="1" applyBorder="1" applyAlignment="1">
      <alignment horizontal="center" vertical="center"/>
    </xf>
    <xf numFmtId="0" fontId="2" fillId="4" borderId="5" xfId="1" applyFont="1" applyFill="1" applyBorder="1" applyAlignment="1">
      <alignment horizontal="center" vertical="center" shrinkToFit="1"/>
    </xf>
    <xf numFmtId="0" fontId="2" fillId="3" borderId="5" xfId="1" applyFont="1" applyFill="1" applyBorder="1" applyAlignment="1">
      <alignment horizontal="left" vertical="center" shrinkToFit="1"/>
    </xf>
    <xf numFmtId="0" fontId="2" fillId="3" borderId="5" xfId="1" applyFont="1" applyFill="1" applyBorder="1" applyAlignment="1">
      <alignment horizontal="center" vertical="center" shrinkToFit="1"/>
    </xf>
    <xf numFmtId="0" fontId="2" fillId="0" borderId="5" xfId="1" applyBorder="1" applyAlignment="1">
      <alignment vertical="center"/>
    </xf>
    <xf numFmtId="0" fontId="2" fillId="3" borderId="6" xfId="1" applyFont="1" applyFill="1" applyBorder="1" applyAlignment="1">
      <alignment horizontal="left" vertical="center" shrinkToFit="1"/>
    </xf>
    <xf numFmtId="41" fontId="0" fillId="0" borderId="6" xfId="2" applyFont="1" applyBorder="1" applyAlignment="1">
      <alignment vertical="center"/>
    </xf>
    <xf numFmtId="0" fontId="2" fillId="4" borderId="6" xfId="1" applyFont="1" applyFill="1" applyBorder="1" applyAlignment="1">
      <alignment horizontal="left" vertical="center" wrapText="1" shrinkToFit="1"/>
    </xf>
    <xf numFmtId="0" fontId="0" fillId="4" borderId="6" xfId="1" applyFont="1" applyFill="1" applyBorder="1" applyAlignment="1">
      <alignment horizontal="left" vertical="center" wrapText="1" shrinkToFit="1"/>
    </xf>
    <xf numFmtId="0" fontId="0" fillId="4" borderId="6" xfId="1" applyFont="1" applyFill="1" applyBorder="1" applyAlignment="1">
      <alignment horizontal="left" vertical="center" shrinkToFit="1"/>
    </xf>
    <xf numFmtId="0" fontId="14" fillId="4" borderId="6" xfId="1" applyFont="1" applyFill="1" applyBorder="1" applyAlignment="1">
      <alignment horizontal="center" vertical="center" shrinkToFit="1"/>
    </xf>
    <xf numFmtId="0" fontId="14" fillId="4" borderId="6" xfId="1" applyFont="1" applyFill="1" applyBorder="1" applyAlignment="1">
      <alignment horizontal="left" vertical="center" shrinkToFit="1"/>
    </xf>
    <xf numFmtId="0" fontId="14" fillId="4" borderId="6" xfId="1" applyFont="1" applyFill="1" applyBorder="1" applyAlignment="1">
      <alignment horizontal="center" vertical="center" wrapText="1" shrinkToFit="1"/>
    </xf>
    <xf numFmtId="0" fontId="2" fillId="0" borderId="6" xfId="1" applyFont="1" applyBorder="1" applyAlignment="1">
      <alignment horizontal="center" vertical="center"/>
    </xf>
    <xf numFmtId="0" fontId="2" fillId="4" borderId="6" xfId="1" applyFill="1" applyBorder="1" applyAlignment="1">
      <alignment vertical="center" shrinkToFit="1"/>
    </xf>
    <xf numFmtId="0" fontId="2" fillId="0" borderId="6" xfId="1" applyFill="1" applyBorder="1" applyAlignment="1">
      <alignment horizontal="left" vertical="center" shrinkToFit="1"/>
    </xf>
    <xf numFmtId="0" fontId="2" fillId="4" borderId="6" xfId="1" applyFont="1" applyFill="1" applyBorder="1" applyAlignment="1">
      <alignment horizontal="center" vertical="center" wrapText="1"/>
    </xf>
    <xf numFmtId="49" fontId="2" fillId="4" borderId="6" xfId="1" applyNumberFormat="1" applyFont="1" applyFill="1" applyBorder="1" applyAlignment="1">
      <alignment horizontal="center" vertical="center" shrinkToFit="1"/>
    </xf>
    <xf numFmtId="0" fontId="0" fillId="0" borderId="6" xfId="4" applyFont="1" applyBorder="1" applyAlignment="1">
      <alignment horizontal="center"/>
    </xf>
    <xf numFmtId="0" fontId="2" fillId="0" borderId="6" xfId="1" applyFont="1" applyBorder="1" applyAlignment="1">
      <alignment horizontal="left" vertical="center" wrapText="1"/>
    </xf>
    <xf numFmtId="0" fontId="2" fillId="4" borderId="6" xfId="1" applyFont="1" applyFill="1" applyBorder="1" applyAlignment="1">
      <alignment vertical="center"/>
    </xf>
    <xf numFmtId="41" fontId="0" fillId="0" borderId="7" xfId="2" applyFont="1" applyBorder="1" applyAlignment="1">
      <alignment vertical="center"/>
    </xf>
    <xf numFmtId="180" fontId="2" fillId="0" borderId="0" xfId="1" applyNumberFormat="1" applyAlignment="1">
      <alignment vertical="center"/>
    </xf>
    <xf numFmtId="0" fontId="3" fillId="0" borderId="0" xfId="1" applyFont="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3" xfId="1" applyFont="1" applyFill="1" applyBorder="1" applyAlignment="1">
      <alignment horizontal="center" vertical="center" wrapText="1"/>
    </xf>
  </cellXfs>
  <cellStyles count="7">
    <cellStyle name="쉼표 [0] 2" xfId="2"/>
    <cellStyle name="표준" xfId="0" builtinId="0"/>
    <cellStyle name="표준 2" xfId="1"/>
    <cellStyle name="표준_02_2007년자본예산편성내역서정말최종" xfId="4"/>
    <cellStyle name="표준_2007년도 발주계획" xfId="5"/>
    <cellStyle name="표준_2008년도 발주계획(취합)" xfId="3"/>
    <cellStyle name="표준_2010년 시행계획"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L686"/>
  <sheetViews>
    <sheetView tabSelected="1" workbookViewId="0">
      <selection activeCell="H18" sqref="H18"/>
    </sheetView>
  </sheetViews>
  <sheetFormatPr defaultRowHeight="16.5"/>
  <cols>
    <col min="1" max="1" width="7.25" style="50" customWidth="1"/>
    <col min="2" max="2" width="8.875" style="49" customWidth="1"/>
    <col min="3" max="3" width="29.875" style="49" customWidth="1"/>
    <col min="4" max="4" width="5.375" style="49" customWidth="1"/>
    <col min="5" max="5" width="9" style="49" customWidth="1"/>
    <col min="6" max="6" width="13" style="48" customWidth="1"/>
    <col min="7" max="7" width="12.25" style="48" customWidth="1"/>
    <col min="8" max="8" width="13.25" style="48" customWidth="1"/>
    <col min="9" max="9" width="13.5" style="48" customWidth="1"/>
    <col min="10" max="10" width="12.25" style="1" customWidth="1"/>
    <col min="11" max="11" width="10.125" style="49" customWidth="1"/>
    <col min="12" max="12" width="5.875" style="1" customWidth="1"/>
    <col min="13" max="256" width="9" style="1"/>
    <col min="257" max="257" width="7.25" style="1" customWidth="1"/>
    <col min="258" max="258" width="8.875" style="1" customWidth="1"/>
    <col min="259" max="259" width="29.875" style="1" customWidth="1"/>
    <col min="260" max="260" width="5.375" style="1" customWidth="1"/>
    <col min="261" max="261" width="9" style="1" customWidth="1"/>
    <col min="262" max="262" width="13" style="1" customWidth="1"/>
    <col min="263" max="263" width="12.25" style="1" customWidth="1"/>
    <col min="264" max="264" width="13.25" style="1" customWidth="1"/>
    <col min="265" max="265" width="13.5" style="1" customWidth="1"/>
    <col min="266" max="266" width="12.25" style="1" customWidth="1"/>
    <col min="267" max="267" width="10.125" style="1" customWidth="1"/>
    <col min="268" max="268" width="5.875" style="1" customWidth="1"/>
    <col min="269" max="512" width="9" style="1"/>
    <col min="513" max="513" width="7.25" style="1" customWidth="1"/>
    <col min="514" max="514" width="8.875" style="1" customWidth="1"/>
    <col min="515" max="515" width="29.875" style="1" customWidth="1"/>
    <col min="516" max="516" width="5.375" style="1" customWidth="1"/>
    <col min="517" max="517" width="9" style="1" customWidth="1"/>
    <col min="518" max="518" width="13" style="1" customWidth="1"/>
    <col min="519" max="519" width="12.25" style="1" customWidth="1"/>
    <col min="520" max="520" width="13.25" style="1" customWidth="1"/>
    <col min="521" max="521" width="13.5" style="1" customWidth="1"/>
    <col min="522" max="522" width="12.25" style="1" customWidth="1"/>
    <col min="523" max="523" width="10.125" style="1" customWidth="1"/>
    <col min="524" max="524" width="5.875" style="1" customWidth="1"/>
    <col min="525" max="768" width="9" style="1"/>
    <col min="769" max="769" width="7.25" style="1" customWidth="1"/>
    <col min="770" max="770" width="8.875" style="1" customWidth="1"/>
    <col min="771" max="771" width="29.875" style="1" customWidth="1"/>
    <col min="772" max="772" width="5.375" style="1" customWidth="1"/>
    <col min="773" max="773" width="9" style="1" customWidth="1"/>
    <col min="774" max="774" width="13" style="1" customWidth="1"/>
    <col min="775" max="775" width="12.25" style="1" customWidth="1"/>
    <col min="776" max="776" width="13.25" style="1" customWidth="1"/>
    <col min="777" max="777" width="13.5" style="1" customWidth="1"/>
    <col min="778" max="778" width="12.25" style="1" customWidth="1"/>
    <col min="779" max="779" width="10.125" style="1" customWidth="1"/>
    <col min="780" max="780" width="5.875" style="1" customWidth="1"/>
    <col min="781" max="1024" width="9" style="1"/>
    <col min="1025" max="1025" width="7.25" style="1" customWidth="1"/>
    <col min="1026" max="1026" width="8.875" style="1" customWidth="1"/>
    <col min="1027" max="1027" width="29.875" style="1" customWidth="1"/>
    <col min="1028" max="1028" width="5.375" style="1" customWidth="1"/>
    <col min="1029" max="1029" width="9" style="1" customWidth="1"/>
    <col min="1030" max="1030" width="13" style="1" customWidth="1"/>
    <col min="1031" max="1031" width="12.25" style="1" customWidth="1"/>
    <col min="1032" max="1032" width="13.25" style="1" customWidth="1"/>
    <col min="1033" max="1033" width="13.5" style="1" customWidth="1"/>
    <col min="1034" max="1034" width="12.25" style="1" customWidth="1"/>
    <col min="1035" max="1035" width="10.125" style="1" customWidth="1"/>
    <col min="1036" max="1036" width="5.875" style="1" customWidth="1"/>
    <col min="1037" max="1280" width="9" style="1"/>
    <col min="1281" max="1281" width="7.25" style="1" customWidth="1"/>
    <col min="1282" max="1282" width="8.875" style="1" customWidth="1"/>
    <col min="1283" max="1283" width="29.875" style="1" customWidth="1"/>
    <col min="1284" max="1284" width="5.375" style="1" customWidth="1"/>
    <col min="1285" max="1285" width="9" style="1" customWidth="1"/>
    <col min="1286" max="1286" width="13" style="1" customWidth="1"/>
    <col min="1287" max="1287" width="12.25" style="1" customWidth="1"/>
    <col min="1288" max="1288" width="13.25" style="1" customWidth="1"/>
    <col min="1289" max="1289" width="13.5" style="1" customWidth="1"/>
    <col min="1290" max="1290" width="12.25" style="1" customWidth="1"/>
    <col min="1291" max="1291" width="10.125" style="1" customWidth="1"/>
    <col min="1292" max="1292" width="5.875" style="1" customWidth="1"/>
    <col min="1293" max="1536" width="9" style="1"/>
    <col min="1537" max="1537" width="7.25" style="1" customWidth="1"/>
    <col min="1538" max="1538" width="8.875" style="1" customWidth="1"/>
    <col min="1539" max="1539" width="29.875" style="1" customWidth="1"/>
    <col min="1540" max="1540" width="5.375" style="1" customWidth="1"/>
    <col min="1541" max="1541" width="9" style="1" customWidth="1"/>
    <col min="1542" max="1542" width="13" style="1" customWidth="1"/>
    <col min="1543" max="1543" width="12.25" style="1" customWidth="1"/>
    <col min="1544" max="1544" width="13.25" style="1" customWidth="1"/>
    <col min="1545" max="1545" width="13.5" style="1" customWidth="1"/>
    <col min="1546" max="1546" width="12.25" style="1" customWidth="1"/>
    <col min="1547" max="1547" width="10.125" style="1" customWidth="1"/>
    <col min="1548" max="1548" width="5.875" style="1" customWidth="1"/>
    <col min="1549" max="1792" width="9" style="1"/>
    <col min="1793" max="1793" width="7.25" style="1" customWidth="1"/>
    <col min="1794" max="1794" width="8.875" style="1" customWidth="1"/>
    <col min="1795" max="1795" width="29.875" style="1" customWidth="1"/>
    <col min="1796" max="1796" width="5.375" style="1" customWidth="1"/>
    <col min="1797" max="1797" width="9" style="1" customWidth="1"/>
    <col min="1798" max="1798" width="13" style="1" customWidth="1"/>
    <col min="1799" max="1799" width="12.25" style="1" customWidth="1"/>
    <col min="1800" max="1800" width="13.25" style="1" customWidth="1"/>
    <col min="1801" max="1801" width="13.5" style="1" customWidth="1"/>
    <col min="1802" max="1802" width="12.25" style="1" customWidth="1"/>
    <col min="1803" max="1803" width="10.125" style="1" customWidth="1"/>
    <col min="1804" max="1804" width="5.875" style="1" customWidth="1"/>
    <col min="1805" max="2048" width="9" style="1"/>
    <col min="2049" max="2049" width="7.25" style="1" customWidth="1"/>
    <col min="2050" max="2050" width="8.875" style="1" customWidth="1"/>
    <col min="2051" max="2051" width="29.875" style="1" customWidth="1"/>
    <col min="2052" max="2052" width="5.375" style="1" customWidth="1"/>
    <col min="2053" max="2053" width="9" style="1" customWidth="1"/>
    <col min="2054" max="2054" width="13" style="1" customWidth="1"/>
    <col min="2055" max="2055" width="12.25" style="1" customWidth="1"/>
    <col min="2056" max="2056" width="13.25" style="1" customWidth="1"/>
    <col min="2057" max="2057" width="13.5" style="1" customWidth="1"/>
    <col min="2058" max="2058" width="12.25" style="1" customWidth="1"/>
    <col min="2059" max="2059" width="10.125" style="1" customWidth="1"/>
    <col min="2060" max="2060" width="5.875" style="1" customWidth="1"/>
    <col min="2061" max="2304" width="9" style="1"/>
    <col min="2305" max="2305" width="7.25" style="1" customWidth="1"/>
    <col min="2306" max="2306" width="8.875" style="1" customWidth="1"/>
    <col min="2307" max="2307" width="29.875" style="1" customWidth="1"/>
    <col min="2308" max="2308" width="5.375" style="1" customWidth="1"/>
    <col min="2309" max="2309" width="9" style="1" customWidth="1"/>
    <col min="2310" max="2310" width="13" style="1" customWidth="1"/>
    <col min="2311" max="2311" width="12.25" style="1" customWidth="1"/>
    <col min="2312" max="2312" width="13.25" style="1" customWidth="1"/>
    <col min="2313" max="2313" width="13.5" style="1" customWidth="1"/>
    <col min="2314" max="2314" width="12.25" style="1" customWidth="1"/>
    <col min="2315" max="2315" width="10.125" style="1" customWidth="1"/>
    <col min="2316" max="2316" width="5.875" style="1" customWidth="1"/>
    <col min="2317" max="2560" width="9" style="1"/>
    <col min="2561" max="2561" width="7.25" style="1" customWidth="1"/>
    <col min="2562" max="2562" width="8.875" style="1" customWidth="1"/>
    <col min="2563" max="2563" width="29.875" style="1" customWidth="1"/>
    <col min="2564" max="2564" width="5.375" style="1" customWidth="1"/>
    <col min="2565" max="2565" width="9" style="1" customWidth="1"/>
    <col min="2566" max="2566" width="13" style="1" customWidth="1"/>
    <col min="2567" max="2567" width="12.25" style="1" customWidth="1"/>
    <col min="2568" max="2568" width="13.25" style="1" customWidth="1"/>
    <col min="2569" max="2569" width="13.5" style="1" customWidth="1"/>
    <col min="2570" max="2570" width="12.25" style="1" customWidth="1"/>
    <col min="2571" max="2571" width="10.125" style="1" customWidth="1"/>
    <col min="2572" max="2572" width="5.875" style="1" customWidth="1"/>
    <col min="2573" max="2816" width="9" style="1"/>
    <col min="2817" max="2817" width="7.25" style="1" customWidth="1"/>
    <col min="2818" max="2818" width="8.875" style="1" customWidth="1"/>
    <col min="2819" max="2819" width="29.875" style="1" customWidth="1"/>
    <col min="2820" max="2820" width="5.375" style="1" customWidth="1"/>
    <col min="2821" max="2821" width="9" style="1" customWidth="1"/>
    <col min="2822" max="2822" width="13" style="1" customWidth="1"/>
    <col min="2823" max="2823" width="12.25" style="1" customWidth="1"/>
    <col min="2824" max="2824" width="13.25" style="1" customWidth="1"/>
    <col min="2825" max="2825" width="13.5" style="1" customWidth="1"/>
    <col min="2826" max="2826" width="12.25" style="1" customWidth="1"/>
    <col min="2827" max="2827" width="10.125" style="1" customWidth="1"/>
    <col min="2828" max="2828" width="5.875" style="1" customWidth="1"/>
    <col min="2829" max="3072" width="9" style="1"/>
    <col min="3073" max="3073" width="7.25" style="1" customWidth="1"/>
    <col min="3074" max="3074" width="8.875" style="1" customWidth="1"/>
    <col min="3075" max="3075" width="29.875" style="1" customWidth="1"/>
    <col min="3076" max="3076" width="5.375" style="1" customWidth="1"/>
    <col min="3077" max="3077" width="9" style="1" customWidth="1"/>
    <col min="3078" max="3078" width="13" style="1" customWidth="1"/>
    <col min="3079" max="3079" width="12.25" style="1" customWidth="1"/>
    <col min="3080" max="3080" width="13.25" style="1" customWidth="1"/>
    <col min="3081" max="3081" width="13.5" style="1" customWidth="1"/>
    <col min="3082" max="3082" width="12.25" style="1" customWidth="1"/>
    <col min="3083" max="3083" width="10.125" style="1" customWidth="1"/>
    <col min="3084" max="3084" width="5.875" style="1" customWidth="1"/>
    <col min="3085" max="3328" width="9" style="1"/>
    <col min="3329" max="3329" width="7.25" style="1" customWidth="1"/>
    <col min="3330" max="3330" width="8.875" style="1" customWidth="1"/>
    <col min="3331" max="3331" width="29.875" style="1" customWidth="1"/>
    <col min="3332" max="3332" width="5.375" style="1" customWidth="1"/>
    <col min="3333" max="3333" width="9" style="1" customWidth="1"/>
    <col min="3334" max="3334" width="13" style="1" customWidth="1"/>
    <col min="3335" max="3335" width="12.25" style="1" customWidth="1"/>
    <col min="3336" max="3336" width="13.25" style="1" customWidth="1"/>
    <col min="3337" max="3337" width="13.5" style="1" customWidth="1"/>
    <col min="3338" max="3338" width="12.25" style="1" customWidth="1"/>
    <col min="3339" max="3339" width="10.125" style="1" customWidth="1"/>
    <col min="3340" max="3340" width="5.875" style="1" customWidth="1"/>
    <col min="3341" max="3584" width="9" style="1"/>
    <col min="3585" max="3585" width="7.25" style="1" customWidth="1"/>
    <col min="3586" max="3586" width="8.875" style="1" customWidth="1"/>
    <col min="3587" max="3587" width="29.875" style="1" customWidth="1"/>
    <col min="3588" max="3588" width="5.375" style="1" customWidth="1"/>
    <col min="3589" max="3589" width="9" style="1" customWidth="1"/>
    <col min="3590" max="3590" width="13" style="1" customWidth="1"/>
    <col min="3591" max="3591" width="12.25" style="1" customWidth="1"/>
    <col min="3592" max="3592" width="13.25" style="1" customWidth="1"/>
    <col min="3593" max="3593" width="13.5" style="1" customWidth="1"/>
    <col min="3594" max="3594" width="12.25" style="1" customWidth="1"/>
    <col min="3595" max="3595" width="10.125" style="1" customWidth="1"/>
    <col min="3596" max="3596" width="5.875" style="1" customWidth="1"/>
    <col min="3597" max="3840" width="9" style="1"/>
    <col min="3841" max="3841" width="7.25" style="1" customWidth="1"/>
    <col min="3842" max="3842" width="8.875" style="1" customWidth="1"/>
    <col min="3843" max="3843" width="29.875" style="1" customWidth="1"/>
    <col min="3844" max="3844" width="5.375" style="1" customWidth="1"/>
    <col min="3845" max="3845" width="9" style="1" customWidth="1"/>
    <col min="3846" max="3846" width="13" style="1" customWidth="1"/>
    <col min="3847" max="3847" width="12.25" style="1" customWidth="1"/>
    <col min="3848" max="3848" width="13.25" style="1" customWidth="1"/>
    <col min="3849" max="3849" width="13.5" style="1" customWidth="1"/>
    <col min="3850" max="3850" width="12.25" style="1" customWidth="1"/>
    <col min="3851" max="3851" width="10.125" style="1" customWidth="1"/>
    <col min="3852" max="3852" width="5.875" style="1" customWidth="1"/>
    <col min="3853" max="4096" width="9" style="1"/>
    <col min="4097" max="4097" width="7.25" style="1" customWidth="1"/>
    <col min="4098" max="4098" width="8.875" style="1" customWidth="1"/>
    <col min="4099" max="4099" width="29.875" style="1" customWidth="1"/>
    <col min="4100" max="4100" width="5.375" style="1" customWidth="1"/>
    <col min="4101" max="4101" width="9" style="1" customWidth="1"/>
    <col min="4102" max="4102" width="13" style="1" customWidth="1"/>
    <col min="4103" max="4103" width="12.25" style="1" customWidth="1"/>
    <col min="4104" max="4104" width="13.25" style="1" customWidth="1"/>
    <col min="4105" max="4105" width="13.5" style="1" customWidth="1"/>
    <col min="4106" max="4106" width="12.25" style="1" customWidth="1"/>
    <col min="4107" max="4107" width="10.125" style="1" customWidth="1"/>
    <col min="4108" max="4108" width="5.875" style="1" customWidth="1"/>
    <col min="4109" max="4352" width="9" style="1"/>
    <col min="4353" max="4353" width="7.25" style="1" customWidth="1"/>
    <col min="4354" max="4354" width="8.875" style="1" customWidth="1"/>
    <col min="4355" max="4355" width="29.875" style="1" customWidth="1"/>
    <col min="4356" max="4356" width="5.375" style="1" customWidth="1"/>
    <col min="4357" max="4357" width="9" style="1" customWidth="1"/>
    <col min="4358" max="4358" width="13" style="1" customWidth="1"/>
    <col min="4359" max="4359" width="12.25" style="1" customWidth="1"/>
    <col min="4360" max="4360" width="13.25" style="1" customWidth="1"/>
    <col min="4361" max="4361" width="13.5" style="1" customWidth="1"/>
    <col min="4362" max="4362" width="12.25" style="1" customWidth="1"/>
    <col min="4363" max="4363" width="10.125" style="1" customWidth="1"/>
    <col min="4364" max="4364" width="5.875" style="1" customWidth="1"/>
    <col min="4365" max="4608" width="9" style="1"/>
    <col min="4609" max="4609" width="7.25" style="1" customWidth="1"/>
    <col min="4610" max="4610" width="8.875" style="1" customWidth="1"/>
    <col min="4611" max="4611" width="29.875" style="1" customWidth="1"/>
    <col min="4612" max="4612" width="5.375" style="1" customWidth="1"/>
    <col min="4613" max="4613" width="9" style="1" customWidth="1"/>
    <col min="4614" max="4614" width="13" style="1" customWidth="1"/>
    <col min="4615" max="4615" width="12.25" style="1" customWidth="1"/>
    <col min="4616" max="4616" width="13.25" style="1" customWidth="1"/>
    <col min="4617" max="4617" width="13.5" style="1" customWidth="1"/>
    <col min="4618" max="4618" width="12.25" style="1" customWidth="1"/>
    <col min="4619" max="4619" width="10.125" style="1" customWidth="1"/>
    <col min="4620" max="4620" width="5.875" style="1" customWidth="1"/>
    <col min="4621" max="4864" width="9" style="1"/>
    <col min="4865" max="4865" width="7.25" style="1" customWidth="1"/>
    <col min="4866" max="4866" width="8.875" style="1" customWidth="1"/>
    <col min="4867" max="4867" width="29.875" style="1" customWidth="1"/>
    <col min="4868" max="4868" width="5.375" style="1" customWidth="1"/>
    <col min="4869" max="4869" width="9" style="1" customWidth="1"/>
    <col min="4870" max="4870" width="13" style="1" customWidth="1"/>
    <col min="4871" max="4871" width="12.25" style="1" customWidth="1"/>
    <col min="4872" max="4872" width="13.25" style="1" customWidth="1"/>
    <col min="4873" max="4873" width="13.5" style="1" customWidth="1"/>
    <col min="4874" max="4874" width="12.25" style="1" customWidth="1"/>
    <col min="4875" max="4875" width="10.125" style="1" customWidth="1"/>
    <col min="4876" max="4876" width="5.875" style="1" customWidth="1"/>
    <col min="4877" max="5120" width="9" style="1"/>
    <col min="5121" max="5121" width="7.25" style="1" customWidth="1"/>
    <col min="5122" max="5122" width="8.875" style="1" customWidth="1"/>
    <col min="5123" max="5123" width="29.875" style="1" customWidth="1"/>
    <col min="5124" max="5124" width="5.375" style="1" customWidth="1"/>
    <col min="5125" max="5125" width="9" style="1" customWidth="1"/>
    <col min="5126" max="5126" width="13" style="1" customWidth="1"/>
    <col min="5127" max="5127" width="12.25" style="1" customWidth="1"/>
    <col min="5128" max="5128" width="13.25" style="1" customWidth="1"/>
    <col min="5129" max="5129" width="13.5" style="1" customWidth="1"/>
    <col min="5130" max="5130" width="12.25" style="1" customWidth="1"/>
    <col min="5131" max="5131" width="10.125" style="1" customWidth="1"/>
    <col min="5132" max="5132" width="5.875" style="1" customWidth="1"/>
    <col min="5133" max="5376" width="9" style="1"/>
    <col min="5377" max="5377" width="7.25" style="1" customWidth="1"/>
    <col min="5378" max="5378" width="8.875" style="1" customWidth="1"/>
    <col min="5379" max="5379" width="29.875" style="1" customWidth="1"/>
    <col min="5380" max="5380" width="5.375" style="1" customWidth="1"/>
    <col min="5381" max="5381" width="9" style="1" customWidth="1"/>
    <col min="5382" max="5382" width="13" style="1" customWidth="1"/>
    <col min="5383" max="5383" width="12.25" style="1" customWidth="1"/>
    <col min="5384" max="5384" width="13.25" style="1" customWidth="1"/>
    <col min="5385" max="5385" width="13.5" style="1" customWidth="1"/>
    <col min="5386" max="5386" width="12.25" style="1" customWidth="1"/>
    <col min="5387" max="5387" width="10.125" style="1" customWidth="1"/>
    <col min="5388" max="5388" width="5.875" style="1" customWidth="1"/>
    <col min="5389" max="5632" width="9" style="1"/>
    <col min="5633" max="5633" width="7.25" style="1" customWidth="1"/>
    <col min="5634" max="5634" width="8.875" style="1" customWidth="1"/>
    <col min="5635" max="5635" width="29.875" style="1" customWidth="1"/>
    <col min="5636" max="5636" width="5.375" style="1" customWidth="1"/>
    <col min="5637" max="5637" width="9" style="1" customWidth="1"/>
    <col min="5638" max="5638" width="13" style="1" customWidth="1"/>
    <col min="5639" max="5639" width="12.25" style="1" customWidth="1"/>
    <col min="5640" max="5640" width="13.25" style="1" customWidth="1"/>
    <col min="5641" max="5641" width="13.5" style="1" customWidth="1"/>
    <col min="5642" max="5642" width="12.25" style="1" customWidth="1"/>
    <col min="5643" max="5643" width="10.125" style="1" customWidth="1"/>
    <col min="5644" max="5644" width="5.875" style="1" customWidth="1"/>
    <col min="5645" max="5888" width="9" style="1"/>
    <col min="5889" max="5889" width="7.25" style="1" customWidth="1"/>
    <col min="5890" max="5890" width="8.875" style="1" customWidth="1"/>
    <col min="5891" max="5891" width="29.875" style="1" customWidth="1"/>
    <col min="5892" max="5892" width="5.375" style="1" customWidth="1"/>
    <col min="5893" max="5893" width="9" style="1" customWidth="1"/>
    <col min="5894" max="5894" width="13" style="1" customWidth="1"/>
    <col min="5895" max="5895" width="12.25" style="1" customWidth="1"/>
    <col min="5896" max="5896" width="13.25" style="1" customWidth="1"/>
    <col min="5897" max="5897" width="13.5" style="1" customWidth="1"/>
    <col min="5898" max="5898" width="12.25" style="1" customWidth="1"/>
    <col min="5899" max="5899" width="10.125" style="1" customWidth="1"/>
    <col min="5900" max="5900" width="5.875" style="1" customWidth="1"/>
    <col min="5901" max="6144" width="9" style="1"/>
    <col min="6145" max="6145" width="7.25" style="1" customWidth="1"/>
    <col min="6146" max="6146" width="8.875" style="1" customWidth="1"/>
    <col min="6147" max="6147" width="29.875" style="1" customWidth="1"/>
    <col min="6148" max="6148" width="5.375" style="1" customWidth="1"/>
    <col min="6149" max="6149" width="9" style="1" customWidth="1"/>
    <col min="6150" max="6150" width="13" style="1" customWidth="1"/>
    <col min="6151" max="6151" width="12.25" style="1" customWidth="1"/>
    <col min="6152" max="6152" width="13.25" style="1" customWidth="1"/>
    <col min="6153" max="6153" width="13.5" style="1" customWidth="1"/>
    <col min="6154" max="6154" width="12.25" style="1" customWidth="1"/>
    <col min="6155" max="6155" width="10.125" style="1" customWidth="1"/>
    <col min="6156" max="6156" width="5.875" style="1" customWidth="1"/>
    <col min="6157" max="6400" width="9" style="1"/>
    <col min="6401" max="6401" width="7.25" style="1" customWidth="1"/>
    <col min="6402" max="6402" width="8.875" style="1" customWidth="1"/>
    <col min="6403" max="6403" width="29.875" style="1" customWidth="1"/>
    <col min="6404" max="6404" width="5.375" style="1" customWidth="1"/>
    <col min="6405" max="6405" width="9" style="1" customWidth="1"/>
    <col min="6406" max="6406" width="13" style="1" customWidth="1"/>
    <col min="6407" max="6407" width="12.25" style="1" customWidth="1"/>
    <col min="6408" max="6408" width="13.25" style="1" customWidth="1"/>
    <col min="6409" max="6409" width="13.5" style="1" customWidth="1"/>
    <col min="6410" max="6410" width="12.25" style="1" customWidth="1"/>
    <col min="6411" max="6411" width="10.125" style="1" customWidth="1"/>
    <col min="6412" max="6412" width="5.875" style="1" customWidth="1"/>
    <col min="6413" max="6656" width="9" style="1"/>
    <col min="6657" max="6657" width="7.25" style="1" customWidth="1"/>
    <col min="6658" max="6658" width="8.875" style="1" customWidth="1"/>
    <col min="6659" max="6659" width="29.875" style="1" customWidth="1"/>
    <col min="6660" max="6660" width="5.375" style="1" customWidth="1"/>
    <col min="6661" max="6661" width="9" style="1" customWidth="1"/>
    <col min="6662" max="6662" width="13" style="1" customWidth="1"/>
    <col min="6663" max="6663" width="12.25" style="1" customWidth="1"/>
    <col min="6664" max="6664" width="13.25" style="1" customWidth="1"/>
    <col min="6665" max="6665" width="13.5" style="1" customWidth="1"/>
    <col min="6666" max="6666" width="12.25" style="1" customWidth="1"/>
    <col min="6667" max="6667" width="10.125" style="1" customWidth="1"/>
    <col min="6668" max="6668" width="5.875" style="1" customWidth="1"/>
    <col min="6669" max="6912" width="9" style="1"/>
    <col min="6913" max="6913" width="7.25" style="1" customWidth="1"/>
    <col min="6914" max="6914" width="8.875" style="1" customWidth="1"/>
    <col min="6915" max="6915" width="29.875" style="1" customWidth="1"/>
    <col min="6916" max="6916" width="5.375" style="1" customWidth="1"/>
    <col min="6917" max="6917" width="9" style="1" customWidth="1"/>
    <col min="6918" max="6918" width="13" style="1" customWidth="1"/>
    <col min="6919" max="6919" width="12.25" style="1" customWidth="1"/>
    <col min="6920" max="6920" width="13.25" style="1" customWidth="1"/>
    <col min="6921" max="6921" width="13.5" style="1" customWidth="1"/>
    <col min="6922" max="6922" width="12.25" style="1" customWidth="1"/>
    <col min="6923" max="6923" width="10.125" style="1" customWidth="1"/>
    <col min="6924" max="6924" width="5.875" style="1" customWidth="1"/>
    <col min="6925" max="7168" width="9" style="1"/>
    <col min="7169" max="7169" width="7.25" style="1" customWidth="1"/>
    <col min="7170" max="7170" width="8.875" style="1" customWidth="1"/>
    <col min="7171" max="7171" width="29.875" style="1" customWidth="1"/>
    <col min="7172" max="7172" width="5.375" style="1" customWidth="1"/>
    <col min="7173" max="7173" width="9" style="1" customWidth="1"/>
    <col min="7174" max="7174" width="13" style="1" customWidth="1"/>
    <col min="7175" max="7175" width="12.25" style="1" customWidth="1"/>
    <col min="7176" max="7176" width="13.25" style="1" customWidth="1"/>
    <col min="7177" max="7177" width="13.5" style="1" customWidth="1"/>
    <col min="7178" max="7178" width="12.25" style="1" customWidth="1"/>
    <col min="7179" max="7179" width="10.125" style="1" customWidth="1"/>
    <col min="7180" max="7180" width="5.875" style="1" customWidth="1"/>
    <col min="7181" max="7424" width="9" style="1"/>
    <col min="7425" max="7425" width="7.25" style="1" customWidth="1"/>
    <col min="7426" max="7426" width="8.875" style="1" customWidth="1"/>
    <col min="7427" max="7427" width="29.875" style="1" customWidth="1"/>
    <col min="7428" max="7428" width="5.375" style="1" customWidth="1"/>
    <col min="7429" max="7429" width="9" style="1" customWidth="1"/>
    <col min="7430" max="7430" width="13" style="1" customWidth="1"/>
    <col min="7431" max="7431" width="12.25" style="1" customWidth="1"/>
    <col min="7432" max="7432" width="13.25" style="1" customWidth="1"/>
    <col min="7433" max="7433" width="13.5" style="1" customWidth="1"/>
    <col min="7434" max="7434" width="12.25" style="1" customWidth="1"/>
    <col min="7435" max="7435" width="10.125" style="1" customWidth="1"/>
    <col min="7436" max="7436" width="5.875" style="1" customWidth="1"/>
    <col min="7437" max="7680" width="9" style="1"/>
    <col min="7681" max="7681" width="7.25" style="1" customWidth="1"/>
    <col min="7682" max="7682" width="8.875" style="1" customWidth="1"/>
    <col min="7683" max="7683" width="29.875" style="1" customWidth="1"/>
    <col min="7684" max="7684" width="5.375" style="1" customWidth="1"/>
    <col min="7685" max="7685" width="9" style="1" customWidth="1"/>
    <col min="7686" max="7686" width="13" style="1" customWidth="1"/>
    <col min="7687" max="7687" width="12.25" style="1" customWidth="1"/>
    <col min="7688" max="7688" width="13.25" style="1" customWidth="1"/>
    <col min="7689" max="7689" width="13.5" style="1" customWidth="1"/>
    <col min="7690" max="7690" width="12.25" style="1" customWidth="1"/>
    <col min="7691" max="7691" width="10.125" style="1" customWidth="1"/>
    <col min="7692" max="7692" width="5.875" style="1" customWidth="1"/>
    <col min="7693" max="7936" width="9" style="1"/>
    <col min="7937" max="7937" width="7.25" style="1" customWidth="1"/>
    <col min="7938" max="7938" width="8.875" style="1" customWidth="1"/>
    <col min="7939" max="7939" width="29.875" style="1" customWidth="1"/>
    <col min="7940" max="7940" width="5.375" style="1" customWidth="1"/>
    <col min="7941" max="7941" width="9" style="1" customWidth="1"/>
    <col min="7942" max="7942" width="13" style="1" customWidth="1"/>
    <col min="7943" max="7943" width="12.25" style="1" customWidth="1"/>
    <col min="7944" max="7944" width="13.25" style="1" customWidth="1"/>
    <col min="7945" max="7945" width="13.5" style="1" customWidth="1"/>
    <col min="7946" max="7946" width="12.25" style="1" customWidth="1"/>
    <col min="7947" max="7947" width="10.125" style="1" customWidth="1"/>
    <col min="7948" max="7948" width="5.875" style="1" customWidth="1"/>
    <col min="7949" max="8192" width="9" style="1"/>
    <col min="8193" max="8193" width="7.25" style="1" customWidth="1"/>
    <col min="8194" max="8194" width="8.875" style="1" customWidth="1"/>
    <col min="8195" max="8195" width="29.875" style="1" customWidth="1"/>
    <col min="8196" max="8196" width="5.375" style="1" customWidth="1"/>
    <col min="8197" max="8197" width="9" style="1" customWidth="1"/>
    <col min="8198" max="8198" width="13" style="1" customWidth="1"/>
    <col min="8199" max="8199" width="12.25" style="1" customWidth="1"/>
    <col min="8200" max="8200" width="13.25" style="1" customWidth="1"/>
    <col min="8201" max="8201" width="13.5" style="1" customWidth="1"/>
    <col min="8202" max="8202" width="12.25" style="1" customWidth="1"/>
    <col min="8203" max="8203" width="10.125" style="1" customWidth="1"/>
    <col min="8204" max="8204" width="5.875" style="1" customWidth="1"/>
    <col min="8205" max="8448" width="9" style="1"/>
    <col min="8449" max="8449" width="7.25" style="1" customWidth="1"/>
    <col min="8450" max="8450" width="8.875" style="1" customWidth="1"/>
    <col min="8451" max="8451" width="29.875" style="1" customWidth="1"/>
    <col min="8452" max="8452" width="5.375" style="1" customWidth="1"/>
    <col min="8453" max="8453" width="9" style="1" customWidth="1"/>
    <col min="8454" max="8454" width="13" style="1" customWidth="1"/>
    <col min="8455" max="8455" width="12.25" style="1" customWidth="1"/>
    <col min="8456" max="8456" width="13.25" style="1" customWidth="1"/>
    <col min="8457" max="8457" width="13.5" style="1" customWidth="1"/>
    <col min="8458" max="8458" width="12.25" style="1" customWidth="1"/>
    <col min="8459" max="8459" width="10.125" style="1" customWidth="1"/>
    <col min="8460" max="8460" width="5.875" style="1" customWidth="1"/>
    <col min="8461" max="8704" width="9" style="1"/>
    <col min="8705" max="8705" width="7.25" style="1" customWidth="1"/>
    <col min="8706" max="8706" width="8.875" style="1" customWidth="1"/>
    <col min="8707" max="8707" width="29.875" style="1" customWidth="1"/>
    <col min="8708" max="8708" width="5.375" style="1" customWidth="1"/>
    <col min="8709" max="8709" width="9" style="1" customWidth="1"/>
    <col min="8710" max="8710" width="13" style="1" customWidth="1"/>
    <col min="8711" max="8711" width="12.25" style="1" customWidth="1"/>
    <col min="8712" max="8712" width="13.25" style="1" customWidth="1"/>
    <col min="8713" max="8713" width="13.5" style="1" customWidth="1"/>
    <col min="8714" max="8714" width="12.25" style="1" customWidth="1"/>
    <col min="8715" max="8715" width="10.125" style="1" customWidth="1"/>
    <col min="8716" max="8716" width="5.875" style="1" customWidth="1"/>
    <col min="8717" max="8960" width="9" style="1"/>
    <col min="8961" max="8961" width="7.25" style="1" customWidth="1"/>
    <col min="8962" max="8962" width="8.875" style="1" customWidth="1"/>
    <col min="8963" max="8963" width="29.875" style="1" customWidth="1"/>
    <col min="8964" max="8964" width="5.375" style="1" customWidth="1"/>
    <col min="8965" max="8965" width="9" style="1" customWidth="1"/>
    <col min="8966" max="8966" width="13" style="1" customWidth="1"/>
    <col min="8967" max="8967" width="12.25" style="1" customWidth="1"/>
    <col min="8968" max="8968" width="13.25" style="1" customWidth="1"/>
    <col min="8969" max="8969" width="13.5" style="1" customWidth="1"/>
    <col min="8970" max="8970" width="12.25" style="1" customWidth="1"/>
    <col min="8971" max="8971" width="10.125" style="1" customWidth="1"/>
    <col min="8972" max="8972" width="5.875" style="1" customWidth="1"/>
    <col min="8973" max="9216" width="9" style="1"/>
    <col min="9217" max="9217" width="7.25" style="1" customWidth="1"/>
    <col min="9218" max="9218" width="8.875" style="1" customWidth="1"/>
    <col min="9219" max="9219" width="29.875" style="1" customWidth="1"/>
    <col min="9220" max="9220" width="5.375" style="1" customWidth="1"/>
    <col min="9221" max="9221" width="9" style="1" customWidth="1"/>
    <col min="9222" max="9222" width="13" style="1" customWidth="1"/>
    <col min="9223" max="9223" width="12.25" style="1" customWidth="1"/>
    <col min="9224" max="9224" width="13.25" style="1" customWidth="1"/>
    <col min="9225" max="9225" width="13.5" style="1" customWidth="1"/>
    <col min="9226" max="9226" width="12.25" style="1" customWidth="1"/>
    <col min="9227" max="9227" width="10.125" style="1" customWidth="1"/>
    <col min="9228" max="9228" width="5.875" style="1" customWidth="1"/>
    <col min="9229" max="9472" width="9" style="1"/>
    <col min="9473" max="9473" width="7.25" style="1" customWidth="1"/>
    <col min="9474" max="9474" width="8.875" style="1" customWidth="1"/>
    <col min="9475" max="9475" width="29.875" style="1" customWidth="1"/>
    <col min="9476" max="9476" width="5.375" style="1" customWidth="1"/>
    <col min="9477" max="9477" width="9" style="1" customWidth="1"/>
    <col min="9478" max="9478" width="13" style="1" customWidth="1"/>
    <col min="9479" max="9479" width="12.25" style="1" customWidth="1"/>
    <col min="9480" max="9480" width="13.25" style="1" customWidth="1"/>
    <col min="9481" max="9481" width="13.5" style="1" customWidth="1"/>
    <col min="9482" max="9482" width="12.25" style="1" customWidth="1"/>
    <col min="9483" max="9483" width="10.125" style="1" customWidth="1"/>
    <col min="9484" max="9484" width="5.875" style="1" customWidth="1"/>
    <col min="9485" max="9728" width="9" style="1"/>
    <col min="9729" max="9729" width="7.25" style="1" customWidth="1"/>
    <col min="9730" max="9730" width="8.875" style="1" customWidth="1"/>
    <col min="9731" max="9731" width="29.875" style="1" customWidth="1"/>
    <col min="9732" max="9732" width="5.375" style="1" customWidth="1"/>
    <col min="9733" max="9733" width="9" style="1" customWidth="1"/>
    <col min="9734" max="9734" width="13" style="1" customWidth="1"/>
    <col min="9735" max="9735" width="12.25" style="1" customWidth="1"/>
    <col min="9736" max="9736" width="13.25" style="1" customWidth="1"/>
    <col min="9737" max="9737" width="13.5" style="1" customWidth="1"/>
    <col min="9738" max="9738" width="12.25" style="1" customWidth="1"/>
    <col min="9739" max="9739" width="10.125" style="1" customWidth="1"/>
    <col min="9740" max="9740" width="5.875" style="1" customWidth="1"/>
    <col min="9741" max="9984" width="9" style="1"/>
    <col min="9985" max="9985" width="7.25" style="1" customWidth="1"/>
    <col min="9986" max="9986" width="8.875" style="1" customWidth="1"/>
    <col min="9987" max="9987" width="29.875" style="1" customWidth="1"/>
    <col min="9988" max="9988" width="5.375" style="1" customWidth="1"/>
    <col min="9989" max="9989" width="9" style="1" customWidth="1"/>
    <col min="9990" max="9990" width="13" style="1" customWidth="1"/>
    <col min="9991" max="9991" width="12.25" style="1" customWidth="1"/>
    <col min="9992" max="9992" width="13.25" style="1" customWidth="1"/>
    <col min="9993" max="9993" width="13.5" style="1" customWidth="1"/>
    <col min="9994" max="9994" width="12.25" style="1" customWidth="1"/>
    <col min="9995" max="9995" width="10.125" style="1" customWidth="1"/>
    <col min="9996" max="9996" width="5.875" style="1" customWidth="1"/>
    <col min="9997" max="10240" width="9" style="1"/>
    <col min="10241" max="10241" width="7.25" style="1" customWidth="1"/>
    <col min="10242" max="10242" width="8.875" style="1" customWidth="1"/>
    <col min="10243" max="10243" width="29.875" style="1" customWidth="1"/>
    <col min="10244" max="10244" width="5.375" style="1" customWidth="1"/>
    <col min="10245" max="10245" width="9" style="1" customWidth="1"/>
    <col min="10246" max="10246" width="13" style="1" customWidth="1"/>
    <col min="10247" max="10247" width="12.25" style="1" customWidth="1"/>
    <col min="10248" max="10248" width="13.25" style="1" customWidth="1"/>
    <col min="10249" max="10249" width="13.5" style="1" customWidth="1"/>
    <col min="10250" max="10250" width="12.25" style="1" customWidth="1"/>
    <col min="10251" max="10251" width="10.125" style="1" customWidth="1"/>
    <col min="10252" max="10252" width="5.875" style="1" customWidth="1"/>
    <col min="10253" max="10496" width="9" style="1"/>
    <col min="10497" max="10497" width="7.25" style="1" customWidth="1"/>
    <col min="10498" max="10498" width="8.875" style="1" customWidth="1"/>
    <col min="10499" max="10499" width="29.875" style="1" customWidth="1"/>
    <col min="10500" max="10500" width="5.375" style="1" customWidth="1"/>
    <col min="10501" max="10501" width="9" style="1" customWidth="1"/>
    <col min="10502" max="10502" width="13" style="1" customWidth="1"/>
    <col min="10503" max="10503" width="12.25" style="1" customWidth="1"/>
    <col min="10504" max="10504" width="13.25" style="1" customWidth="1"/>
    <col min="10505" max="10505" width="13.5" style="1" customWidth="1"/>
    <col min="10506" max="10506" width="12.25" style="1" customWidth="1"/>
    <col min="10507" max="10507" width="10.125" style="1" customWidth="1"/>
    <col min="10508" max="10508" width="5.875" style="1" customWidth="1"/>
    <col min="10509" max="10752" width="9" style="1"/>
    <col min="10753" max="10753" width="7.25" style="1" customWidth="1"/>
    <col min="10754" max="10754" width="8.875" style="1" customWidth="1"/>
    <col min="10755" max="10755" width="29.875" style="1" customWidth="1"/>
    <col min="10756" max="10756" width="5.375" style="1" customWidth="1"/>
    <col min="10757" max="10757" width="9" style="1" customWidth="1"/>
    <col min="10758" max="10758" width="13" style="1" customWidth="1"/>
    <col min="10759" max="10759" width="12.25" style="1" customWidth="1"/>
    <col min="10760" max="10760" width="13.25" style="1" customWidth="1"/>
    <col min="10761" max="10761" width="13.5" style="1" customWidth="1"/>
    <col min="10762" max="10762" width="12.25" style="1" customWidth="1"/>
    <col min="10763" max="10763" width="10.125" style="1" customWidth="1"/>
    <col min="10764" max="10764" width="5.875" style="1" customWidth="1"/>
    <col min="10765" max="11008" width="9" style="1"/>
    <col min="11009" max="11009" width="7.25" style="1" customWidth="1"/>
    <col min="11010" max="11010" width="8.875" style="1" customWidth="1"/>
    <col min="11011" max="11011" width="29.875" style="1" customWidth="1"/>
    <col min="11012" max="11012" width="5.375" style="1" customWidth="1"/>
    <col min="11013" max="11013" width="9" style="1" customWidth="1"/>
    <col min="11014" max="11014" width="13" style="1" customWidth="1"/>
    <col min="11015" max="11015" width="12.25" style="1" customWidth="1"/>
    <col min="11016" max="11016" width="13.25" style="1" customWidth="1"/>
    <col min="11017" max="11017" width="13.5" style="1" customWidth="1"/>
    <col min="11018" max="11018" width="12.25" style="1" customWidth="1"/>
    <col min="11019" max="11019" width="10.125" style="1" customWidth="1"/>
    <col min="11020" max="11020" width="5.875" style="1" customWidth="1"/>
    <col min="11021" max="11264" width="9" style="1"/>
    <col min="11265" max="11265" width="7.25" style="1" customWidth="1"/>
    <col min="11266" max="11266" width="8.875" style="1" customWidth="1"/>
    <col min="11267" max="11267" width="29.875" style="1" customWidth="1"/>
    <col min="11268" max="11268" width="5.375" style="1" customWidth="1"/>
    <col min="11269" max="11269" width="9" style="1" customWidth="1"/>
    <col min="11270" max="11270" width="13" style="1" customWidth="1"/>
    <col min="11271" max="11271" width="12.25" style="1" customWidth="1"/>
    <col min="11272" max="11272" width="13.25" style="1" customWidth="1"/>
    <col min="11273" max="11273" width="13.5" style="1" customWidth="1"/>
    <col min="11274" max="11274" width="12.25" style="1" customWidth="1"/>
    <col min="11275" max="11275" width="10.125" style="1" customWidth="1"/>
    <col min="11276" max="11276" width="5.875" style="1" customWidth="1"/>
    <col min="11277" max="11520" width="9" style="1"/>
    <col min="11521" max="11521" width="7.25" style="1" customWidth="1"/>
    <col min="11522" max="11522" width="8.875" style="1" customWidth="1"/>
    <col min="11523" max="11523" width="29.875" style="1" customWidth="1"/>
    <col min="11524" max="11524" width="5.375" style="1" customWidth="1"/>
    <col min="11525" max="11525" width="9" style="1" customWidth="1"/>
    <col min="11526" max="11526" width="13" style="1" customWidth="1"/>
    <col min="11527" max="11527" width="12.25" style="1" customWidth="1"/>
    <col min="11528" max="11528" width="13.25" style="1" customWidth="1"/>
    <col min="11529" max="11529" width="13.5" style="1" customWidth="1"/>
    <col min="11530" max="11530" width="12.25" style="1" customWidth="1"/>
    <col min="11531" max="11531" width="10.125" style="1" customWidth="1"/>
    <col min="11532" max="11532" width="5.875" style="1" customWidth="1"/>
    <col min="11533" max="11776" width="9" style="1"/>
    <col min="11777" max="11777" width="7.25" style="1" customWidth="1"/>
    <col min="11778" max="11778" width="8.875" style="1" customWidth="1"/>
    <col min="11779" max="11779" width="29.875" style="1" customWidth="1"/>
    <col min="11780" max="11780" width="5.375" style="1" customWidth="1"/>
    <col min="11781" max="11781" width="9" style="1" customWidth="1"/>
    <col min="11782" max="11782" width="13" style="1" customWidth="1"/>
    <col min="11783" max="11783" width="12.25" style="1" customWidth="1"/>
    <col min="11784" max="11784" width="13.25" style="1" customWidth="1"/>
    <col min="11785" max="11785" width="13.5" style="1" customWidth="1"/>
    <col min="11786" max="11786" width="12.25" style="1" customWidth="1"/>
    <col min="11787" max="11787" width="10.125" style="1" customWidth="1"/>
    <col min="11788" max="11788" width="5.875" style="1" customWidth="1"/>
    <col min="11789" max="12032" width="9" style="1"/>
    <col min="12033" max="12033" width="7.25" style="1" customWidth="1"/>
    <col min="12034" max="12034" width="8.875" style="1" customWidth="1"/>
    <col min="12035" max="12035" width="29.875" style="1" customWidth="1"/>
    <col min="12036" max="12036" width="5.375" style="1" customWidth="1"/>
    <col min="12037" max="12037" width="9" style="1" customWidth="1"/>
    <col min="12038" max="12038" width="13" style="1" customWidth="1"/>
    <col min="12039" max="12039" width="12.25" style="1" customWidth="1"/>
    <col min="12040" max="12040" width="13.25" style="1" customWidth="1"/>
    <col min="12041" max="12041" width="13.5" style="1" customWidth="1"/>
    <col min="12042" max="12042" width="12.25" style="1" customWidth="1"/>
    <col min="12043" max="12043" width="10.125" style="1" customWidth="1"/>
    <col min="12044" max="12044" width="5.875" style="1" customWidth="1"/>
    <col min="12045" max="12288" width="9" style="1"/>
    <col min="12289" max="12289" width="7.25" style="1" customWidth="1"/>
    <col min="12290" max="12290" width="8.875" style="1" customWidth="1"/>
    <col min="12291" max="12291" width="29.875" style="1" customWidth="1"/>
    <col min="12292" max="12292" width="5.375" style="1" customWidth="1"/>
    <col min="12293" max="12293" width="9" style="1" customWidth="1"/>
    <col min="12294" max="12294" width="13" style="1" customWidth="1"/>
    <col min="12295" max="12295" width="12.25" style="1" customWidth="1"/>
    <col min="12296" max="12296" width="13.25" style="1" customWidth="1"/>
    <col min="12297" max="12297" width="13.5" style="1" customWidth="1"/>
    <col min="12298" max="12298" width="12.25" style="1" customWidth="1"/>
    <col min="12299" max="12299" width="10.125" style="1" customWidth="1"/>
    <col min="12300" max="12300" width="5.875" style="1" customWidth="1"/>
    <col min="12301" max="12544" width="9" style="1"/>
    <col min="12545" max="12545" width="7.25" style="1" customWidth="1"/>
    <col min="12546" max="12546" width="8.875" style="1" customWidth="1"/>
    <col min="12547" max="12547" width="29.875" style="1" customWidth="1"/>
    <col min="12548" max="12548" width="5.375" style="1" customWidth="1"/>
    <col min="12549" max="12549" width="9" style="1" customWidth="1"/>
    <col min="12550" max="12550" width="13" style="1" customWidth="1"/>
    <col min="12551" max="12551" width="12.25" style="1" customWidth="1"/>
    <col min="12552" max="12552" width="13.25" style="1" customWidth="1"/>
    <col min="12553" max="12553" width="13.5" style="1" customWidth="1"/>
    <col min="12554" max="12554" width="12.25" style="1" customWidth="1"/>
    <col min="12555" max="12555" width="10.125" style="1" customWidth="1"/>
    <col min="12556" max="12556" width="5.875" style="1" customWidth="1"/>
    <col min="12557" max="12800" width="9" style="1"/>
    <col min="12801" max="12801" width="7.25" style="1" customWidth="1"/>
    <col min="12802" max="12802" width="8.875" style="1" customWidth="1"/>
    <col min="12803" max="12803" width="29.875" style="1" customWidth="1"/>
    <col min="12804" max="12804" width="5.375" style="1" customWidth="1"/>
    <col min="12805" max="12805" width="9" style="1" customWidth="1"/>
    <col min="12806" max="12806" width="13" style="1" customWidth="1"/>
    <col min="12807" max="12807" width="12.25" style="1" customWidth="1"/>
    <col min="12808" max="12808" width="13.25" style="1" customWidth="1"/>
    <col min="12809" max="12809" width="13.5" style="1" customWidth="1"/>
    <col min="12810" max="12810" width="12.25" style="1" customWidth="1"/>
    <col min="12811" max="12811" width="10.125" style="1" customWidth="1"/>
    <col min="12812" max="12812" width="5.875" style="1" customWidth="1"/>
    <col min="12813" max="13056" width="9" style="1"/>
    <col min="13057" max="13057" width="7.25" style="1" customWidth="1"/>
    <col min="13058" max="13058" width="8.875" style="1" customWidth="1"/>
    <col min="13059" max="13059" width="29.875" style="1" customWidth="1"/>
    <col min="13060" max="13060" width="5.375" style="1" customWidth="1"/>
    <col min="13061" max="13061" width="9" style="1" customWidth="1"/>
    <col min="13062" max="13062" width="13" style="1" customWidth="1"/>
    <col min="13063" max="13063" width="12.25" style="1" customWidth="1"/>
    <col min="13064" max="13064" width="13.25" style="1" customWidth="1"/>
    <col min="13065" max="13065" width="13.5" style="1" customWidth="1"/>
    <col min="13066" max="13066" width="12.25" style="1" customWidth="1"/>
    <col min="13067" max="13067" width="10.125" style="1" customWidth="1"/>
    <col min="13068" max="13068" width="5.875" style="1" customWidth="1"/>
    <col min="13069" max="13312" width="9" style="1"/>
    <col min="13313" max="13313" width="7.25" style="1" customWidth="1"/>
    <col min="13314" max="13314" width="8.875" style="1" customWidth="1"/>
    <col min="13315" max="13315" width="29.875" style="1" customWidth="1"/>
    <col min="13316" max="13316" width="5.375" style="1" customWidth="1"/>
    <col min="13317" max="13317" width="9" style="1" customWidth="1"/>
    <col min="13318" max="13318" width="13" style="1" customWidth="1"/>
    <col min="13319" max="13319" width="12.25" style="1" customWidth="1"/>
    <col min="13320" max="13320" width="13.25" style="1" customWidth="1"/>
    <col min="13321" max="13321" width="13.5" style="1" customWidth="1"/>
    <col min="13322" max="13322" width="12.25" style="1" customWidth="1"/>
    <col min="13323" max="13323" width="10.125" style="1" customWidth="1"/>
    <col min="13324" max="13324" width="5.875" style="1" customWidth="1"/>
    <col min="13325" max="13568" width="9" style="1"/>
    <col min="13569" max="13569" width="7.25" style="1" customWidth="1"/>
    <col min="13570" max="13570" width="8.875" style="1" customWidth="1"/>
    <col min="13571" max="13571" width="29.875" style="1" customWidth="1"/>
    <col min="13572" max="13572" width="5.375" style="1" customWidth="1"/>
    <col min="13573" max="13573" width="9" style="1" customWidth="1"/>
    <col min="13574" max="13574" width="13" style="1" customWidth="1"/>
    <col min="13575" max="13575" width="12.25" style="1" customWidth="1"/>
    <col min="13576" max="13576" width="13.25" style="1" customWidth="1"/>
    <col min="13577" max="13577" width="13.5" style="1" customWidth="1"/>
    <col min="13578" max="13578" width="12.25" style="1" customWidth="1"/>
    <col min="13579" max="13579" width="10.125" style="1" customWidth="1"/>
    <col min="13580" max="13580" width="5.875" style="1" customWidth="1"/>
    <col min="13581" max="13824" width="9" style="1"/>
    <col min="13825" max="13825" width="7.25" style="1" customWidth="1"/>
    <col min="13826" max="13826" width="8.875" style="1" customWidth="1"/>
    <col min="13827" max="13827" width="29.875" style="1" customWidth="1"/>
    <col min="13828" max="13828" width="5.375" style="1" customWidth="1"/>
    <col min="13829" max="13829" width="9" style="1" customWidth="1"/>
    <col min="13830" max="13830" width="13" style="1" customWidth="1"/>
    <col min="13831" max="13831" width="12.25" style="1" customWidth="1"/>
    <col min="13832" max="13832" width="13.25" style="1" customWidth="1"/>
    <col min="13833" max="13833" width="13.5" style="1" customWidth="1"/>
    <col min="13834" max="13834" width="12.25" style="1" customWidth="1"/>
    <col min="13835" max="13835" width="10.125" style="1" customWidth="1"/>
    <col min="13836" max="13836" width="5.875" style="1" customWidth="1"/>
    <col min="13837" max="14080" width="9" style="1"/>
    <col min="14081" max="14081" width="7.25" style="1" customWidth="1"/>
    <col min="14082" max="14082" width="8.875" style="1" customWidth="1"/>
    <col min="14083" max="14083" width="29.875" style="1" customWidth="1"/>
    <col min="14084" max="14084" width="5.375" style="1" customWidth="1"/>
    <col min="14085" max="14085" width="9" style="1" customWidth="1"/>
    <col min="14086" max="14086" width="13" style="1" customWidth="1"/>
    <col min="14087" max="14087" width="12.25" style="1" customWidth="1"/>
    <col min="14088" max="14088" width="13.25" style="1" customWidth="1"/>
    <col min="14089" max="14089" width="13.5" style="1" customWidth="1"/>
    <col min="14090" max="14090" width="12.25" style="1" customWidth="1"/>
    <col min="14091" max="14091" width="10.125" style="1" customWidth="1"/>
    <col min="14092" max="14092" width="5.875" style="1" customWidth="1"/>
    <col min="14093" max="14336" width="9" style="1"/>
    <col min="14337" max="14337" width="7.25" style="1" customWidth="1"/>
    <col min="14338" max="14338" width="8.875" style="1" customWidth="1"/>
    <col min="14339" max="14339" width="29.875" style="1" customWidth="1"/>
    <col min="14340" max="14340" width="5.375" style="1" customWidth="1"/>
    <col min="14341" max="14341" width="9" style="1" customWidth="1"/>
    <col min="14342" max="14342" width="13" style="1" customWidth="1"/>
    <col min="14343" max="14343" width="12.25" style="1" customWidth="1"/>
    <col min="14344" max="14344" width="13.25" style="1" customWidth="1"/>
    <col min="14345" max="14345" width="13.5" style="1" customWidth="1"/>
    <col min="14346" max="14346" width="12.25" style="1" customWidth="1"/>
    <col min="14347" max="14347" width="10.125" style="1" customWidth="1"/>
    <col min="14348" max="14348" width="5.875" style="1" customWidth="1"/>
    <col min="14349" max="14592" width="9" style="1"/>
    <col min="14593" max="14593" width="7.25" style="1" customWidth="1"/>
    <col min="14594" max="14594" width="8.875" style="1" customWidth="1"/>
    <col min="14595" max="14595" width="29.875" style="1" customWidth="1"/>
    <col min="14596" max="14596" width="5.375" style="1" customWidth="1"/>
    <col min="14597" max="14597" width="9" style="1" customWidth="1"/>
    <col min="14598" max="14598" width="13" style="1" customWidth="1"/>
    <col min="14599" max="14599" width="12.25" style="1" customWidth="1"/>
    <col min="14600" max="14600" width="13.25" style="1" customWidth="1"/>
    <col min="14601" max="14601" width="13.5" style="1" customWidth="1"/>
    <col min="14602" max="14602" width="12.25" style="1" customWidth="1"/>
    <col min="14603" max="14603" width="10.125" style="1" customWidth="1"/>
    <col min="14604" max="14604" width="5.875" style="1" customWidth="1"/>
    <col min="14605" max="14848" width="9" style="1"/>
    <col min="14849" max="14849" width="7.25" style="1" customWidth="1"/>
    <col min="14850" max="14850" width="8.875" style="1" customWidth="1"/>
    <col min="14851" max="14851" width="29.875" style="1" customWidth="1"/>
    <col min="14852" max="14852" width="5.375" style="1" customWidth="1"/>
    <col min="14853" max="14853" width="9" style="1" customWidth="1"/>
    <col min="14854" max="14854" width="13" style="1" customWidth="1"/>
    <col min="14855" max="14855" width="12.25" style="1" customWidth="1"/>
    <col min="14856" max="14856" width="13.25" style="1" customWidth="1"/>
    <col min="14857" max="14857" width="13.5" style="1" customWidth="1"/>
    <col min="14858" max="14858" width="12.25" style="1" customWidth="1"/>
    <col min="14859" max="14859" width="10.125" style="1" customWidth="1"/>
    <col min="14860" max="14860" width="5.875" style="1" customWidth="1"/>
    <col min="14861" max="15104" width="9" style="1"/>
    <col min="15105" max="15105" width="7.25" style="1" customWidth="1"/>
    <col min="15106" max="15106" width="8.875" style="1" customWidth="1"/>
    <col min="15107" max="15107" width="29.875" style="1" customWidth="1"/>
    <col min="15108" max="15108" width="5.375" style="1" customWidth="1"/>
    <col min="15109" max="15109" width="9" style="1" customWidth="1"/>
    <col min="15110" max="15110" width="13" style="1" customWidth="1"/>
    <col min="15111" max="15111" width="12.25" style="1" customWidth="1"/>
    <col min="15112" max="15112" width="13.25" style="1" customWidth="1"/>
    <col min="15113" max="15113" width="13.5" style="1" customWidth="1"/>
    <col min="15114" max="15114" width="12.25" style="1" customWidth="1"/>
    <col min="15115" max="15115" width="10.125" style="1" customWidth="1"/>
    <col min="15116" max="15116" width="5.875" style="1" customWidth="1"/>
    <col min="15117" max="15360" width="9" style="1"/>
    <col min="15361" max="15361" width="7.25" style="1" customWidth="1"/>
    <col min="15362" max="15362" width="8.875" style="1" customWidth="1"/>
    <col min="15363" max="15363" width="29.875" style="1" customWidth="1"/>
    <col min="15364" max="15364" width="5.375" style="1" customWidth="1"/>
    <col min="15365" max="15365" width="9" style="1" customWidth="1"/>
    <col min="15366" max="15366" width="13" style="1" customWidth="1"/>
    <col min="15367" max="15367" width="12.25" style="1" customWidth="1"/>
    <col min="15368" max="15368" width="13.25" style="1" customWidth="1"/>
    <col min="15369" max="15369" width="13.5" style="1" customWidth="1"/>
    <col min="15370" max="15370" width="12.25" style="1" customWidth="1"/>
    <col min="15371" max="15371" width="10.125" style="1" customWidth="1"/>
    <col min="15372" max="15372" width="5.875" style="1" customWidth="1"/>
    <col min="15373" max="15616" width="9" style="1"/>
    <col min="15617" max="15617" width="7.25" style="1" customWidth="1"/>
    <col min="15618" max="15618" width="8.875" style="1" customWidth="1"/>
    <col min="15619" max="15619" width="29.875" style="1" customWidth="1"/>
    <col min="15620" max="15620" width="5.375" style="1" customWidth="1"/>
    <col min="15621" max="15621" width="9" style="1" customWidth="1"/>
    <col min="15622" max="15622" width="13" style="1" customWidth="1"/>
    <col min="15623" max="15623" width="12.25" style="1" customWidth="1"/>
    <col min="15624" max="15624" width="13.25" style="1" customWidth="1"/>
    <col min="15625" max="15625" width="13.5" style="1" customWidth="1"/>
    <col min="15626" max="15626" width="12.25" style="1" customWidth="1"/>
    <col min="15627" max="15627" width="10.125" style="1" customWidth="1"/>
    <col min="15628" max="15628" width="5.875" style="1" customWidth="1"/>
    <col min="15629" max="15872" width="9" style="1"/>
    <col min="15873" max="15873" width="7.25" style="1" customWidth="1"/>
    <col min="15874" max="15874" width="8.875" style="1" customWidth="1"/>
    <col min="15875" max="15875" width="29.875" style="1" customWidth="1"/>
    <col min="15876" max="15876" width="5.375" style="1" customWidth="1"/>
    <col min="15877" max="15877" width="9" style="1" customWidth="1"/>
    <col min="15878" max="15878" width="13" style="1" customWidth="1"/>
    <col min="15879" max="15879" width="12.25" style="1" customWidth="1"/>
    <col min="15880" max="15880" width="13.25" style="1" customWidth="1"/>
    <col min="15881" max="15881" width="13.5" style="1" customWidth="1"/>
    <col min="15882" max="15882" width="12.25" style="1" customWidth="1"/>
    <col min="15883" max="15883" width="10.125" style="1" customWidth="1"/>
    <col min="15884" max="15884" width="5.875" style="1" customWidth="1"/>
    <col min="15885" max="16128" width="9" style="1"/>
    <col min="16129" max="16129" width="7.25" style="1" customWidth="1"/>
    <col min="16130" max="16130" width="8.875" style="1" customWidth="1"/>
    <col min="16131" max="16131" width="29.875" style="1" customWidth="1"/>
    <col min="16132" max="16132" width="5.375" style="1" customWidth="1"/>
    <col min="16133" max="16133" width="9" style="1" customWidth="1"/>
    <col min="16134" max="16134" width="13" style="1" customWidth="1"/>
    <col min="16135" max="16135" width="12.25" style="1" customWidth="1"/>
    <col min="16136" max="16136" width="13.25" style="1" customWidth="1"/>
    <col min="16137" max="16137" width="13.5" style="1" customWidth="1"/>
    <col min="16138" max="16138" width="12.25" style="1" customWidth="1"/>
    <col min="16139" max="16139" width="10.125" style="1" customWidth="1"/>
    <col min="16140" max="16140" width="5.875" style="1" customWidth="1"/>
    <col min="16141" max="16384" width="9" style="1"/>
  </cols>
  <sheetData>
    <row r="1" spans="1:12" ht="24.75" customHeight="1">
      <c r="A1" s="154" t="s">
        <v>0</v>
      </c>
      <c r="B1" s="154"/>
      <c r="C1" s="154"/>
      <c r="D1" s="154"/>
      <c r="E1" s="154"/>
      <c r="F1" s="154"/>
      <c r="G1" s="154"/>
      <c r="H1" s="154"/>
      <c r="I1" s="154"/>
      <c r="J1" s="154"/>
      <c r="K1" s="154"/>
      <c r="L1" s="154"/>
    </row>
    <row r="3" spans="1:12" ht="33.75" customHeight="1">
      <c r="A3" s="2" t="s">
        <v>1</v>
      </c>
      <c r="B3" s="3" t="s">
        <v>2</v>
      </c>
      <c r="C3" s="3" t="s">
        <v>3</v>
      </c>
      <c r="D3" s="3" t="s">
        <v>4</v>
      </c>
      <c r="E3" s="3" t="s">
        <v>5</v>
      </c>
      <c r="F3" s="4" t="s">
        <v>6</v>
      </c>
      <c r="G3" s="4" t="s">
        <v>7</v>
      </c>
      <c r="H3" s="4" t="s">
        <v>8</v>
      </c>
      <c r="I3" s="4" t="s">
        <v>9</v>
      </c>
      <c r="J3" s="155" t="s">
        <v>10</v>
      </c>
      <c r="K3" s="156"/>
      <c r="L3" s="5" t="s">
        <v>11</v>
      </c>
    </row>
    <row r="4" spans="1:12" ht="27" customHeight="1">
      <c r="A4" s="157" t="s">
        <v>12</v>
      </c>
      <c r="B4" s="158"/>
      <c r="C4" s="3">
        <f>COUNTA(C5:C684)</f>
        <v>680</v>
      </c>
      <c r="D4" s="3"/>
      <c r="E4" s="3"/>
      <c r="F4" s="4">
        <f>SUM(F5:F684)</f>
        <v>1085646.6970000011</v>
      </c>
      <c r="G4" s="4">
        <f>SUM(G5:G684)</f>
        <v>227984.22000000012</v>
      </c>
      <c r="H4" s="4">
        <f>SUM(H5:H684)</f>
        <v>1313630.9169999992</v>
      </c>
      <c r="I4" s="4">
        <f>SUM(I5:I684)</f>
        <v>314208.35533799994</v>
      </c>
      <c r="J4" s="5"/>
      <c r="K4" s="3"/>
      <c r="L4" s="5"/>
    </row>
    <row r="5" spans="1:12" ht="20.100000000000001" customHeight="1">
      <c r="A5" s="6">
        <v>2012</v>
      </c>
      <c r="B5" s="7">
        <v>2012.02</v>
      </c>
      <c r="C5" s="8" t="s">
        <v>13</v>
      </c>
      <c r="D5" s="7" t="s">
        <v>14</v>
      </c>
      <c r="E5" s="7" t="s">
        <v>15</v>
      </c>
      <c r="F5" s="9">
        <v>3949.55</v>
      </c>
      <c r="G5" s="9">
        <v>4065.3620000000001</v>
      </c>
      <c r="H5" s="10">
        <f t="shared" ref="H5:H68" si="0">SUM(F5:G5)</f>
        <v>8014.9120000000003</v>
      </c>
      <c r="I5" s="9">
        <v>1316</v>
      </c>
      <c r="J5" s="11" t="s">
        <v>16</v>
      </c>
      <c r="K5" s="12" t="s">
        <v>17</v>
      </c>
      <c r="L5" s="11"/>
    </row>
    <row r="6" spans="1:12" ht="20.100000000000001" customHeight="1">
      <c r="A6" s="13">
        <v>2012</v>
      </c>
      <c r="B6" s="14">
        <v>2012.02</v>
      </c>
      <c r="C6" s="15" t="s">
        <v>18</v>
      </c>
      <c r="D6" s="14" t="s">
        <v>19</v>
      </c>
      <c r="E6" s="14" t="s">
        <v>15</v>
      </c>
      <c r="F6" s="16">
        <v>3153.48</v>
      </c>
      <c r="G6" s="16">
        <v>3471.654</v>
      </c>
      <c r="H6" s="17">
        <f t="shared" si="0"/>
        <v>6625.134</v>
      </c>
      <c r="I6" s="16">
        <v>1051</v>
      </c>
      <c r="J6" s="18" t="s">
        <v>16</v>
      </c>
      <c r="K6" s="19" t="s">
        <v>17</v>
      </c>
      <c r="L6" s="18"/>
    </row>
    <row r="7" spans="1:12" ht="20.100000000000001" customHeight="1">
      <c r="A7" s="13">
        <v>2012</v>
      </c>
      <c r="B7" s="14">
        <v>2012.02</v>
      </c>
      <c r="C7" s="15" t="s">
        <v>20</v>
      </c>
      <c r="D7" s="14" t="s">
        <v>21</v>
      </c>
      <c r="E7" s="14" t="s">
        <v>15</v>
      </c>
      <c r="F7" s="16">
        <v>3420.23</v>
      </c>
      <c r="G7" s="16">
        <v>268.678</v>
      </c>
      <c r="H7" s="17">
        <f t="shared" si="0"/>
        <v>3688.9079999999999</v>
      </c>
      <c r="I7" s="16">
        <v>1140</v>
      </c>
      <c r="J7" s="18" t="s">
        <v>16</v>
      </c>
      <c r="K7" s="19" t="s">
        <v>17</v>
      </c>
      <c r="L7" s="18"/>
    </row>
    <row r="8" spans="1:12" ht="20.100000000000001" customHeight="1">
      <c r="A8" s="13">
        <v>2012</v>
      </c>
      <c r="B8" s="14">
        <v>2012.02</v>
      </c>
      <c r="C8" s="15" t="s">
        <v>22</v>
      </c>
      <c r="D8" s="14" t="s">
        <v>23</v>
      </c>
      <c r="E8" s="14" t="s">
        <v>15</v>
      </c>
      <c r="F8" s="16">
        <v>4877.8069999999998</v>
      </c>
      <c r="G8" s="16">
        <v>794.07299999999998</v>
      </c>
      <c r="H8" s="17">
        <f t="shared" si="0"/>
        <v>5671.88</v>
      </c>
      <c r="I8" s="16">
        <v>1626</v>
      </c>
      <c r="J8" s="18" t="s">
        <v>16</v>
      </c>
      <c r="K8" s="19" t="s">
        <v>17</v>
      </c>
      <c r="L8" s="18"/>
    </row>
    <row r="9" spans="1:12" ht="20.100000000000001" customHeight="1">
      <c r="A9" s="13">
        <v>2012</v>
      </c>
      <c r="B9" s="14">
        <v>2012.05</v>
      </c>
      <c r="C9" s="15" t="s">
        <v>24</v>
      </c>
      <c r="D9" s="14" t="s">
        <v>25</v>
      </c>
      <c r="E9" s="14" t="s">
        <v>26</v>
      </c>
      <c r="F9" s="16">
        <v>64102</v>
      </c>
      <c r="G9" s="16">
        <v>6886</v>
      </c>
      <c r="H9" s="17">
        <f t="shared" si="0"/>
        <v>70988</v>
      </c>
      <c r="I9" s="16">
        <v>4000</v>
      </c>
      <c r="J9" s="18" t="s">
        <v>16</v>
      </c>
      <c r="K9" s="19" t="s">
        <v>27</v>
      </c>
      <c r="L9" s="18"/>
    </row>
    <row r="10" spans="1:12" ht="20.100000000000001" customHeight="1">
      <c r="A10" s="13">
        <v>2012</v>
      </c>
      <c r="B10" s="14">
        <v>2012.05</v>
      </c>
      <c r="C10" s="15" t="s">
        <v>28</v>
      </c>
      <c r="D10" s="14" t="s">
        <v>25</v>
      </c>
      <c r="E10" s="14" t="s">
        <v>26</v>
      </c>
      <c r="F10" s="16">
        <v>34427</v>
      </c>
      <c r="G10" s="16">
        <v>4133</v>
      </c>
      <c r="H10" s="17">
        <f t="shared" si="0"/>
        <v>38560</v>
      </c>
      <c r="I10" s="16">
        <v>4000</v>
      </c>
      <c r="J10" s="18" t="s">
        <v>16</v>
      </c>
      <c r="K10" s="19" t="s">
        <v>27</v>
      </c>
      <c r="L10" s="18"/>
    </row>
    <row r="11" spans="1:12" ht="20.100000000000001" customHeight="1">
      <c r="A11" s="13">
        <v>2012</v>
      </c>
      <c r="B11" s="14">
        <v>2012.06</v>
      </c>
      <c r="C11" s="15" t="s">
        <v>29</v>
      </c>
      <c r="D11" s="14" t="s">
        <v>30</v>
      </c>
      <c r="E11" s="14" t="s">
        <v>26</v>
      </c>
      <c r="F11" s="16">
        <v>84243</v>
      </c>
      <c r="G11" s="16">
        <v>3815</v>
      </c>
      <c r="H11" s="17">
        <f t="shared" si="0"/>
        <v>88058</v>
      </c>
      <c r="I11" s="16">
        <v>4000</v>
      </c>
      <c r="J11" s="18" t="s">
        <v>16</v>
      </c>
      <c r="K11" s="19" t="s">
        <v>27</v>
      </c>
      <c r="L11" s="18"/>
    </row>
    <row r="12" spans="1:12" ht="20.100000000000001" customHeight="1">
      <c r="A12" s="13">
        <v>2012</v>
      </c>
      <c r="B12" s="14">
        <v>2012.12</v>
      </c>
      <c r="C12" s="15" t="s">
        <v>31</v>
      </c>
      <c r="D12" s="14" t="s">
        <v>25</v>
      </c>
      <c r="E12" s="14" t="s">
        <v>26</v>
      </c>
      <c r="F12" s="16">
        <v>94853.066999999995</v>
      </c>
      <c r="G12" s="16">
        <v>2731.4549999999999</v>
      </c>
      <c r="H12" s="17">
        <f t="shared" si="0"/>
        <v>97584.521999999997</v>
      </c>
      <c r="I12" s="16">
        <v>0</v>
      </c>
      <c r="J12" s="18" t="s">
        <v>16</v>
      </c>
      <c r="K12" s="19" t="s">
        <v>27</v>
      </c>
      <c r="L12" s="18"/>
    </row>
    <row r="13" spans="1:12" ht="20.100000000000001" customHeight="1">
      <c r="A13" s="13">
        <v>2012</v>
      </c>
      <c r="B13" s="14" t="s">
        <v>32</v>
      </c>
      <c r="C13" s="15" t="s">
        <v>33</v>
      </c>
      <c r="D13" s="14" t="s">
        <v>25</v>
      </c>
      <c r="E13" s="14" t="s">
        <v>26</v>
      </c>
      <c r="F13" s="16">
        <v>61480.781999999999</v>
      </c>
      <c r="G13" s="16">
        <v>0</v>
      </c>
      <c r="H13" s="17">
        <f t="shared" si="0"/>
        <v>61480.781999999999</v>
      </c>
      <c r="I13" s="16">
        <v>3500</v>
      </c>
      <c r="J13" s="18" t="s">
        <v>16</v>
      </c>
      <c r="K13" s="19" t="s">
        <v>34</v>
      </c>
      <c r="L13" s="18"/>
    </row>
    <row r="14" spans="1:12" ht="20.100000000000001" customHeight="1">
      <c r="A14" s="13">
        <v>2012</v>
      </c>
      <c r="B14" s="14" t="s">
        <v>35</v>
      </c>
      <c r="C14" s="15" t="s">
        <v>36</v>
      </c>
      <c r="D14" s="14" t="s">
        <v>25</v>
      </c>
      <c r="E14" s="14" t="s">
        <v>26</v>
      </c>
      <c r="F14" s="16">
        <v>99936.695999999996</v>
      </c>
      <c r="G14" s="16">
        <v>38811.303999999996</v>
      </c>
      <c r="H14" s="17">
        <f t="shared" si="0"/>
        <v>138748</v>
      </c>
      <c r="I14" s="16">
        <v>400</v>
      </c>
      <c r="J14" s="18" t="s">
        <v>16</v>
      </c>
      <c r="K14" s="19" t="s">
        <v>34</v>
      </c>
      <c r="L14" s="18"/>
    </row>
    <row r="15" spans="1:12" ht="20.100000000000001" customHeight="1">
      <c r="A15" s="13">
        <v>2012</v>
      </c>
      <c r="B15" s="14">
        <v>2012.09</v>
      </c>
      <c r="C15" s="15" t="s">
        <v>37</v>
      </c>
      <c r="D15" s="14" t="s">
        <v>25</v>
      </c>
      <c r="E15" s="20" t="s">
        <v>26</v>
      </c>
      <c r="F15" s="16">
        <v>44049</v>
      </c>
      <c r="G15" s="16">
        <v>0</v>
      </c>
      <c r="H15" s="17">
        <f t="shared" si="0"/>
        <v>44049</v>
      </c>
      <c r="I15" s="16">
        <v>4600</v>
      </c>
      <c r="J15" s="18" t="s">
        <v>16</v>
      </c>
      <c r="K15" s="19" t="s">
        <v>38</v>
      </c>
      <c r="L15" s="18"/>
    </row>
    <row r="16" spans="1:12" ht="20.100000000000001" customHeight="1">
      <c r="A16" s="13">
        <v>2012</v>
      </c>
      <c r="B16" s="21">
        <v>2012.01</v>
      </c>
      <c r="C16" s="22" t="s">
        <v>39</v>
      </c>
      <c r="D16" s="21" t="s">
        <v>40</v>
      </c>
      <c r="E16" s="21" t="s">
        <v>41</v>
      </c>
      <c r="F16" s="16">
        <v>985.93</v>
      </c>
      <c r="G16" s="16">
        <v>0</v>
      </c>
      <c r="H16" s="17">
        <f t="shared" si="0"/>
        <v>985.93</v>
      </c>
      <c r="I16" s="16">
        <v>785.93</v>
      </c>
      <c r="J16" s="18" t="s">
        <v>42</v>
      </c>
      <c r="K16" s="19" t="s">
        <v>43</v>
      </c>
      <c r="L16" s="18"/>
    </row>
    <row r="17" spans="1:12" ht="20.100000000000001" customHeight="1">
      <c r="A17" s="13">
        <v>2012</v>
      </c>
      <c r="B17" s="21">
        <v>2012.01</v>
      </c>
      <c r="C17" s="22" t="s">
        <v>44</v>
      </c>
      <c r="D17" s="21" t="s">
        <v>40</v>
      </c>
      <c r="E17" s="21" t="s">
        <v>45</v>
      </c>
      <c r="F17" s="16">
        <v>197.22399999999999</v>
      </c>
      <c r="G17" s="16">
        <v>41.628</v>
      </c>
      <c r="H17" s="17">
        <f t="shared" si="0"/>
        <v>238.85199999999998</v>
      </c>
      <c r="I17" s="16">
        <v>197.22399999999999</v>
      </c>
      <c r="J17" s="18" t="s">
        <v>42</v>
      </c>
      <c r="K17" s="19" t="s">
        <v>46</v>
      </c>
      <c r="L17" s="18"/>
    </row>
    <row r="18" spans="1:12" ht="20.100000000000001" customHeight="1">
      <c r="A18" s="13">
        <v>2012</v>
      </c>
      <c r="B18" s="21">
        <v>2012.01</v>
      </c>
      <c r="C18" s="22" t="s">
        <v>47</v>
      </c>
      <c r="D18" s="21" t="s">
        <v>40</v>
      </c>
      <c r="E18" s="21" t="s">
        <v>45</v>
      </c>
      <c r="F18" s="16">
        <v>52.195999999999998</v>
      </c>
      <c r="G18" s="16">
        <v>4.4930000000000003</v>
      </c>
      <c r="H18" s="17">
        <f t="shared" si="0"/>
        <v>56.689</v>
      </c>
      <c r="I18" s="16">
        <v>52.195999999999998</v>
      </c>
      <c r="J18" s="18" t="s">
        <v>42</v>
      </c>
      <c r="K18" s="19" t="s">
        <v>46</v>
      </c>
      <c r="L18" s="18"/>
    </row>
    <row r="19" spans="1:12" ht="20.100000000000001" customHeight="1">
      <c r="A19" s="13">
        <v>2012</v>
      </c>
      <c r="B19" s="21">
        <v>2012.01</v>
      </c>
      <c r="C19" s="22" t="s">
        <v>48</v>
      </c>
      <c r="D19" s="21" t="s">
        <v>40</v>
      </c>
      <c r="E19" s="21" t="s">
        <v>45</v>
      </c>
      <c r="F19" s="16">
        <v>96.718000000000004</v>
      </c>
      <c r="G19" s="16">
        <v>13.75</v>
      </c>
      <c r="H19" s="17">
        <f t="shared" si="0"/>
        <v>110.468</v>
      </c>
      <c r="I19" s="16">
        <v>96.718000000000004</v>
      </c>
      <c r="J19" s="18" t="s">
        <v>42</v>
      </c>
      <c r="K19" s="19" t="s">
        <v>46</v>
      </c>
      <c r="L19" s="18"/>
    </row>
    <row r="20" spans="1:12" ht="20.100000000000001" customHeight="1">
      <c r="A20" s="13">
        <v>2012</v>
      </c>
      <c r="B20" s="21">
        <v>2012.01</v>
      </c>
      <c r="C20" s="22" t="s">
        <v>49</v>
      </c>
      <c r="D20" s="21" t="s">
        <v>40</v>
      </c>
      <c r="E20" s="21" t="s">
        <v>45</v>
      </c>
      <c r="F20" s="16">
        <v>50.514000000000003</v>
      </c>
      <c r="G20" s="16">
        <v>0</v>
      </c>
      <c r="H20" s="17">
        <f t="shared" si="0"/>
        <v>50.514000000000003</v>
      </c>
      <c r="I20" s="16">
        <v>50.514000000000003</v>
      </c>
      <c r="J20" s="18" t="s">
        <v>42</v>
      </c>
      <c r="K20" s="19" t="s">
        <v>46</v>
      </c>
      <c r="L20" s="18"/>
    </row>
    <row r="21" spans="1:12" ht="20.100000000000001" customHeight="1">
      <c r="A21" s="13">
        <v>2012</v>
      </c>
      <c r="B21" s="21">
        <v>2012.01</v>
      </c>
      <c r="C21" s="22" t="s">
        <v>50</v>
      </c>
      <c r="D21" s="21" t="s">
        <v>40</v>
      </c>
      <c r="E21" s="21" t="s">
        <v>45</v>
      </c>
      <c r="F21" s="16">
        <v>69.066000000000003</v>
      </c>
      <c r="G21" s="16">
        <v>18.113</v>
      </c>
      <c r="H21" s="17">
        <f t="shared" si="0"/>
        <v>87.179000000000002</v>
      </c>
      <c r="I21" s="16">
        <v>69.066000000000003</v>
      </c>
      <c r="J21" s="18" t="s">
        <v>42</v>
      </c>
      <c r="K21" s="19" t="s">
        <v>46</v>
      </c>
      <c r="L21" s="18"/>
    </row>
    <row r="22" spans="1:12" ht="20.100000000000001" customHeight="1">
      <c r="A22" s="13">
        <v>2012</v>
      </c>
      <c r="B22" s="21">
        <v>2012.01</v>
      </c>
      <c r="C22" s="22" t="s">
        <v>51</v>
      </c>
      <c r="D22" s="21" t="s">
        <v>40</v>
      </c>
      <c r="E22" s="21" t="s">
        <v>45</v>
      </c>
      <c r="F22" s="16">
        <v>75.662000000000006</v>
      </c>
      <c r="G22" s="16">
        <v>19.620999999999999</v>
      </c>
      <c r="H22" s="17">
        <f t="shared" si="0"/>
        <v>95.283000000000001</v>
      </c>
      <c r="I22" s="16">
        <v>75.662000000000006</v>
      </c>
      <c r="J22" s="18" t="s">
        <v>42</v>
      </c>
      <c r="K22" s="19" t="s">
        <v>46</v>
      </c>
      <c r="L22" s="18"/>
    </row>
    <row r="23" spans="1:12" ht="20.100000000000001" customHeight="1">
      <c r="A23" s="13">
        <v>2012</v>
      </c>
      <c r="B23" s="21">
        <v>2012.01</v>
      </c>
      <c r="C23" s="22" t="s">
        <v>52</v>
      </c>
      <c r="D23" s="21" t="s">
        <v>40</v>
      </c>
      <c r="E23" s="21" t="s">
        <v>45</v>
      </c>
      <c r="F23" s="16">
        <v>150.94200000000001</v>
      </c>
      <c r="G23" s="16">
        <v>63.192999999999998</v>
      </c>
      <c r="H23" s="17">
        <f t="shared" si="0"/>
        <v>214.13499999999999</v>
      </c>
      <c r="I23" s="16">
        <v>150.94200000000001</v>
      </c>
      <c r="J23" s="18" t="s">
        <v>42</v>
      </c>
      <c r="K23" s="19" t="s">
        <v>46</v>
      </c>
      <c r="L23" s="18"/>
    </row>
    <row r="24" spans="1:12" ht="20.100000000000001" customHeight="1">
      <c r="A24" s="13">
        <v>2012</v>
      </c>
      <c r="B24" s="21">
        <v>2012.01</v>
      </c>
      <c r="C24" s="22" t="s">
        <v>53</v>
      </c>
      <c r="D24" s="21" t="s">
        <v>40</v>
      </c>
      <c r="E24" s="21" t="s">
        <v>45</v>
      </c>
      <c r="F24" s="16">
        <v>110.95699999999999</v>
      </c>
      <c r="G24" s="16">
        <v>28.167000000000002</v>
      </c>
      <c r="H24" s="17">
        <f t="shared" si="0"/>
        <v>139.124</v>
      </c>
      <c r="I24" s="16">
        <v>110.95699999999999</v>
      </c>
      <c r="J24" s="18" t="s">
        <v>42</v>
      </c>
      <c r="K24" s="19" t="s">
        <v>46</v>
      </c>
      <c r="L24" s="18"/>
    </row>
    <row r="25" spans="1:12" ht="20.100000000000001" customHeight="1">
      <c r="A25" s="13">
        <v>2012</v>
      </c>
      <c r="B25" s="21">
        <v>2012.01</v>
      </c>
      <c r="C25" s="22" t="s">
        <v>54</v>
      </c>
      <c r="D25" s="21" t="s">
        <v>40</v>
      </c>
      <c r="E25" s="21" t="s">
        <v>45</v>
      </c>
      <c r="F25" s="16">
        <v>82.962000000000003</v>
      </c>
      <c r="G25" s="16">
        <v>35.712000000000003</v>
      </c>
      <c r="H25" s="17">
        <f t="shared" si="0"/>
        <v>118.67400000000001</v>
      </c>
      <c r="I25" s="16">
        <v>82.962000000000003</v>
      </c>
      <c r="J25" s="18" t="s">
        <v>42</v>
      </c>
      <c r="K25" s="19" t="s">
        <v>46</v>
      </c>
      <c r="L25" s="18"/>
    </row>
    <row r="26" spans="1:12" ht="20.100000000000001" customHeight="1">
      <c r="A26" s="13">
        <v>2012</v>
      </c>
      <c r="B26" s="21">
        <v>2012.01</v>
      </c>
      <c r="C26" s="22" t="s">
        <v>55</v>
      </c>
      <c r="D26" s="21" t="s">
        <v>40</v>
      </c>
      <c r="E26" s="21" t="s">
        <v>45</v>
      </c>
      <c r="F26" s="16">
        <v>114.807</v>
      </c>
      <c r="G26" s="16">
        <v>8.6859999999999999</v>
      </c>
      <c r="H26" s="17">
        <f t="shared" si="0"/>
        <v>123.49299999999999</v>
      </c>
      <c r="I26" s="16">
        <v>114.807</v>
      </c>
      <c r="J26" s="18" t="s">
        <v>42</v>
      </c>
      <c r="K26" s="19" t="s">
        <v>46</v>
      </c>
      <c r="L26" s="18"/>
    </row>
    <row r="27" spans="1:12" ht="20.100000000000001" customHeight="1">
      <c r="A27" s="13">
        <v>2012</v>
      </c>
      <c r="B27" s="21">
        <v>2012.01</v>
      </c>
      <c r="C27" s="22" t="s">
        <v>56</v>
      </c>
      <c r="D27" s="21" t="s">
        <v>40</v>
      </c>
      <c r="E27" s="21" t="s">
        <v>45</v>
      </c>
      <c r="F27" s="16">
        <v>75.668999999999997</v>
      </c>
      <c r="G27" s="16">
        <v>24.654</v>
      </c>
      <c r="H27" s="17">
        <f t="shared" si="0"/>
        <v>100.32299999999999</v>
      </c>
      <c r="I27" s="16">
        <v>75.668999999999997</v>
      </c>
      <c r="J27" s="18" t="s">
        <v>42</v>
      </c>
      <c r="K27" s="19" t="s">
        <v>46</v>
      </c>
      <c r="L27" s="18"/>
    </row>
    <row r="28" spans="1:12" ht="20.100000000000001" customHeight="1">
      <c r="A28" s="13">
        <v>2012</v>
      </c>
      <c r="B28" s="21">
        <v>2012.01</v>
      </c>
      <c r="C28" s="22" t="s">
        <v>57</v>
      </c>
      <c r="D28" s="21" t="s">
        <v>40</v>
      </c>
      <c r="E28" s="21" t="s">
        <v>45</v>
      </c>
      <c r="F28" s="16">
        <v>23.529</v>
      </c>
      <c r="G28" s="16">
        <v>1.7749999999999999</v>
      </c>
      <c r="H28" s="17">
        <f t="shared" si="0"/>
        <v>25.303999999999998</v>
      </c>
      <c r="I28" s="16">
        <v>23.529</v>
      </c>
      <c r="J28" s="18" t="s">
        <v>42</v>
      </c>
      <c r="K28" s="19" t="s">
        <v>46</v>
      </c>
      <c r="L28" s="18"/>
    </row>
    <row r="29" spans="1:12" ht="20.100000000000001" customHeight="1">
      <c r="A29" s="13">
        <v>2012</v>
      </c>
      <c r="B29" s="21">
        <v>2012.01</v>
      </c>
      <c r="C29" s="22" t="s">
        <v>58</v>
      </c>
      <c r="D29" s="21" t="s">
        <v>40</v>
      </c>
      <c r="E29" s="21" t="s">
        <v>45</v>
      </c>
      <c r="F29" s="16">
        <v>65.328999999999994</v>
      </c>
      <c r="G29" s="16">
        <v>19.658000000000001</v>
      </c>
      <c r="H29" s="17">
        <f t="shared" si="0"/>
        <v>84.986999999999995</v>
      </c>
      <c r="I29" s="16">
        <v>65.328999999999994</v>
      </c>
      <c r="J29" s="18" t="s">
        <v>42</v>
      </c>
      <c r="K29" s="19" t="s">
        <v>46</v>
      </c>
      <c r="L29" s="18"/>
    </row>
    <row r="30" spans="1:12" ht="20.100000000000001" customHeight="1">
      <c r="A30" s="13">
        <v>2012</v>
      </c>
      <c r="B30" s="21">
        <v>2012.07</v>
      </c>
      <c r="C30" s="22" t="s">
        <v>59</v>
      </c>
      <c r="D30" s="21" t="s">
        <v>60</v>
      </c>
      <c r="E30" s="21" t="s">
        <v>41</v>
      </c>
      <c r="F30" s="16">
        <v>676.8</v>
      </c>
      <c r="G30" s="16">
        <v>75.2</v>
      </c>
      <c r="H30" s="17">
        <f t="shared" si="0"/>
        <v>752</v>
      </c>
      <c r="I30" s="16">
        <v>300</v>
      </c>
      <c r="J30" s="18" t="s">
        <v>42</v>
      </c>
      <c r="K30" s="19" t="s">
        <v>46</v>
      </c>
      <c r="L30" s="18"/>
    </row>
    <row r="31" spans="1:12" ht="20.100000000000001" customHeight="1">
      <c r="A31" s="13">
        <v>2012</v>
      </c>
      <c r="B31" s="21">
        <v>2012.03</v>
      </c>
      <c r="C31" s="22" t="s">
        <v>61</v>
      </c>
      <c r="D31" s="21" t="s">
        <v>62</v>
      </c>
      <c r="E31" s="21" t="s">
        <v>41</v>
      </c>
      <c r="F31" s="16">
        <v>4223.8789999999999</v>
      </c>
      <c r="G31" s="16">
        <v>924.95299999999997</v>
      </c>
      <c r="H31" s="17">
        <f t="shared" si="0"/>
        <v>5148.8320000000003</v>
      </c>
      <c r="I31" s="16">
        <v>500</v>
      </c>
      <c r="J31" s="18" t="s">
        <v>42</v>
      </c>
      <c r="K31" s="19" t="s">
        <v>63</v>
      </c>
      <c r="L31" s="18"/>
    </row>
    <row r="32" spans="1:12" ht="20.100000000000001" customHeight="1">
      <c r="A32" s="13">
        <v>2012</v>
      </c>
      <c r="B32" s="21">
        <v>2012.01</v>
      </c>
      <c r="C32" s="22" t="s">
        <v>64</v>
      </c>
      <c r="D32" s="21" t="s">
        <v>60</v>
      </c>
      <c r="E32" s="21" t="s">
        <v>41</v>
      </c>
      <c r="F32" s="16">
        <v>2010.9849999999999</v>
      </c>
      <c r="G32" s="16">
        <v>357.99700000000001</v>
      </c>
      <c r="H32" s="17">
        <f t="shared" si="0"/>
        <v>2368.982</v>
      </c>
      <c r="I32" s="16">
        <v>900</v>
      </c>
      <c r="J32" s="18" t="s">
        <v>42</v>
      </c>
      <c r="K32" s="19" t="s">
        <v>63</v>
      </c>
      <c r="L32" s="18"/>
    </row>
    <row r="33" spans="1:12" ht="20.100000000000001" customHeight="1">
      <c r="A33" s="13">
        <v>2012</v>
      </c>
      <c r="B33" s="21">
        <v>2012.02</v>
      </c>
      <c r="C33" s="22" t="s">
        <v>65</v>
      </c>
      <c r="D33" s="21" t="s">
        <v>40</v>
      </c>
      <c r="E33" s="21" t="s">
        <v>45</v>
      </c>
      <c r="F33" s="16">
        <v>333.6</v>
      </c>
      <c r="G33" s="16">
        <v>222.4</v>
      </c>
      <c r="H33" s="17">
        <f t="shared" si="0"/>
        <v>556</v>
      </c>
      <c r="I33" s="16">
        <v>333.6</v>
      </c>
      <c r="J33" s="18" t="s">
        <v>42</v>
      </c>
      <c r="K33" s="19" t="s">
        <v>66</v>
      </c>
      <c r="L33" s="18"/>
    </row>
    <row r="34" spans="1:12" ht="20.100000000000001" customHeight="1">
      <c r="A34" s="13">
        <v>2012</v>
      </c>
      <c r="B34" s="21">
        <v>2012.11</v>
      </c>
      <c r="C34" s="22" t="s">
        <v>67</v>
      </c>
      <c r="D34" s="21" t="s">
        <v>40</v>
      </c>
      <c r="E34" s="21" t="s">
        <v>45</v>
      </c>
      <c r="F34" s="16">
        <v>1800</v>
      </c>
      <c r="G34" s="16">
        <v>80</v>
      </c>
      <c r="H34" s="17">
        <f t="shared" si="0"/>
        <v>1880</v>
      </c>
      <c r="I34" s="16">
        <v>60</v>
      </c>
      <c r="J34" s="18" t="s">
        <v>42</v>
      </c>
      <c r="K34" s="19" t="s">
        <v>66</v>
      </c>
      <c r="L34" s="18"/>
    </row>
    <row r="35" spans="1:12" ht="20.100000000000001" customHeight="1">
      <c r="A35" s="13">
        <v>2012</v>
      </c>
      <c r="B35" s="21">
        <v>2012.11</v>
      </c>
      <c r="C35" s="22" t="s">
        <v>68</v>
      </c>
      <c r="D35" s="21" t="s">
        <v>40</v>
      </c>
      <c r="E35" s="21" t="s">
        <v>45</v>
      </c>
      <c r="F35" s="16">
        <v>500</v>
      </c>
      <c r="G35" s="16">
        <v>600</v>
      </c>
      <c r="H35" s="17">
        <f t="shared" si="0"/>
        <v>1100</v>
      </c>
      <c r="I35" s="16">
        <v>30</v>
      </c>
      <c r="J35" s="18" t="s">
        <v>42</v>
      </c>
      <c r="K35" s="19" t="s">
        <v>66</v>
      </c>
      <c r="L35" s="18"/>
    </row>
    <row r="36" spans="1:12" ht="20.100000000000001" customHeight="1">
      <c r="A36" s="13">
        <v>2012</v>
      </c>
      <c r="B36" s="21">
        <v>2012.11</v>
      </c>
      <c r="C36" s="22" t="s">
        <v>69</v>
      </c>
      <c r="D36" s="21" t="s">
        <v>40</v>
      </c>
      <c r="E36" s="21" t="s">
        <v>45</v>
      </c>
      <c r="F36" s="16">
        <v>1400</v>
      </c>
      <c r="G36" s="16">
        <v>1300</v>
      </c>
      <c r="H36" s="17">
        <f t="shared" si="0"/>
        <v>2700</v>
      </c>
      <c r="I36" s="16">
        <v>60</v>
      </c>
      <c r="J36" s="18" t="s">
        <v>42</v>
      </c>
      <c r="K36" s="19" t="s">
        <v>66</v>
      </c>
      <c r="L36" s="18"/>
    </row>
    <row r="37" spans="1:12" ht="20.100000000000001" customHeight="1">
      <c r="A37" s="13">
        <v>2012</v>
      </c>
      <c r="B37" s="21">
        <v>2012.05</v>
      </c>
      <c r="C37" s="22" t="s">
        <v>70</v>
      </c>
      <c r="D37" s="21" t="s">
        <v>40</v>
      </c>
      <c r="E37" s="21" t="s">
        <v>45</v>
      </c>
      <c r="F37" s="16">
        <v>1870</v>
      </c>
      <c r="G37" s="16">
        <v>700</v>
      </c>
      <c r="H37" s="17">
        <f t="shared" si="0"/>
        <v>2570</v>
      </c>
      <c r="I37" s="16">
        <v>1870</v>
      </c>
      <c r="J37" s="18" t="s">
        <v>42</v>
      </c>
      <c r="K37" s="19" t="s">
        <v>71</v>
      </c>
      <c r="L37" s="18"/>
    </row>
    <row r="38" spans="1:12" ht="20.100000000000001" customHeight="1">
      <c r="A38" s="13">
        <v>2012</v>
      </c>
      <c r="B38" s="21">
        <v>2012.05</v>
      </c>
      <c r="C38" s="22" t="s">
        <v>72</v>
      </c>
      <c r="D38" s="21" t="s">
        <v>40</v>
      </c>
      <c r="E38" s="21" t="s">
        <v>45</v>
      </c>
      <c r="F38" s="16">
        <v>308</v>
      </c>
      <c r="G38" s="16">
        <v>252</v>
      </c>
      <c r="H38" s="17">
        <f t="shared" si="0"/>
        <v>560</v>
      </c>
      <c r="I38" s="16">
        <v>308</v>
      </c>
      <c r="J38" s="18" t="s">
        <v>42</v>
      </c>
      <c r="K38" s="19" t="s">
        <v>71</v>
      </c>
      <c r="L38" s="18"/>
    </row>
    <row r="39" spans="1:12" ht="20.100000000000001" customHeight="1">
      <c r="A39" s="13">
        <v>2012</v>
      </c>
      <c r="B39" s="21">
        <v>2011.02</v>
      </c>
      <c r="C39" s="22" t="s">
        <v>73</v>
      </c>
      <c r="D39" s="21" t="s">
        <v>40</v>
      </c>
      <c r="E39" s="21" t="s">
        <v>45</v>
      </c>
      <c r="F39" s="16">
        <v>80</v>
      </c>
      <c r="G39" s="16">
        <v>70</v>
      </c>
      <c r="H39" s="17">
        <f t="shared" si="0"/>
        <v>150</v>
      </c>
      <c r="I39" s="16">
        <v>80</v>
      </c>
      <c r="J39" s="18" t="s">
        <v>42</v>
      </c>
      <c r="K39" s="19" t="s">
        <v>71</v>
      </c>
      <c r="L39" s="18"/>
    </row>
    <row r="40" spans="1:12" ht="20.100000000000001" customHeight="1">
      <c r="A40" s="13">
        <v>2012</v>
      </c>
      <c r="B40" s="21">
        <v>2012.01</v>
      </c>
      <c r="C40" s="22" t="s">
        <v>74</v>
      </c>
      <c r="D40" s="21" t="s">
        <v>40</v>
      </c>
      <c r="E40" s="21" t="s">
        <v>45</v>
      </c>
      <c r="F40" s="16">
        <v>314.55</v>
      </c>
      <c r="G40" s="16">
        <v>0</v>
      </c>
      <c r="H40" s="17">
        <f t="shared" si="0"/>
        <v>314.55</v>
      </c>
      <c r="I40" s="16">
        <v>314.55</v>
      </c>
      <c r="J40" s="18" t="s">
        <v>42</v>
      </c>
      <c r="K40" s="19" t="s">
        <v>71</v>
      </c>
      <c r="L40" s="18"/>
    </row>
    <row r="41" spans="1:12" ht="20.100000000000001" customHeight="1">
      <c r="A41" s="13">
        <v>2012</v>
      </c>
      <c r="B41" s="21" t="s">
        <v>75</v>
      </c>
      <c r="C41" s="22" t="s">
        <v>76</v>
      </c>
      <c r="D41" s="21" t="s">
        <v>40</v>
      </c>
      <c r="E41" s="21" t="s">
        <v>45</v>
      </c>
      <c r="F41" s="16">
        <v>5000</v>
      </c>
      <c r="G41" s="16">
        <v>1500</v>
      </c>
      <c r="H41" s="17">
        <f t="shared" si="0"/>
        <v>6500</v>
      </c>
      <c r="I41" s="16">
        <v>3500</v>
      </c>
      <c r="J41" s="18" t="s">
        <v>42</v>
      </c>
      <c r="K41" s="19" t="s">
        <v>77</v>
      </c>
      <c r="L41" s="18"/>
    </row>
    <row r="42" spans="1:12" ht="20.100000000000001" customHeight="1">
      <c r="A42" s="13">
        <v>2012</v>
      </c>
      <c r="B42" s="21" t="s">
        <v>78</v>
      </c>
      <c r="C42" s="22" t="s">
        <v>79</v>
      </c>
      <c r="D42" s="21" t="s">
        <v>80</v>
      </c>
      <c r="E42" s="21" t="s">
        <v>45</v>
      </c>
      <c r="F42" s="16">
        <v>45</v>
      </c>
      <c r="G42" s="16">
        <v>71.540000000000006</v>
      </c>
      <c r="H42" s="17">
        <f t="shared" si="0"/>
        <v>116.54</v>
      </c>
      <c r="I42" s="16">
        <v>45</v>
      </c>
      <c r="J42" s="18" t="s">
        <v>42</v>
      </c>
      <c r="K42" s="19" t="s">
        <v>77</v>
      </c>
      <c r="L42" s="18"/>
    </row>
    <row r="43" spans="1:12" ht="20.100000000000001" customHeight="1">
      <c r="A43" s="13">
        <v>2012</v>
      </c>
      <c r="B43" s="21" t="s">
        <v>81</v>
      </c>
      <c r="C43" s="22" t="s">
        <v>82</v>
      </c>
      <c r="D43" s="21" t="s">
        <v>40</v>
      </c>
      <c r="E43" s="21" t="s">
        <v>45</v>
      </c>
      <c r="F43" s="16">
        <v>70</v>
      </c>
      <c r="G43" s="16">
        <v>0</v>
      </c>
      <c r="H43" s="17">
        <f t="shared" si="0"/>
        <v>70</v>
      </c>
      <c r="I43" s="16">
        <v>70</v>
      </c>
      <c r="J43" s="18" t="s">
        <v>42</v>
      </c>
      <c r="K43" s="19" t="s">
        <v>77</v>
      </c>
      <c r="L43" s="18"/>
    </row>
    <row r="44" spans="1:12" ht="20.100000000000001" customHeight="1">
      <c r="A44" s="13">
        <v>2012</v>
      </c>
      <c r="B44" s="21" t="s">
        <v>81</v>
      </c>
      <c r="C44" s="22" t="s">
        <v>83</v>
      </c>
      <c r="D44" s="21" t="s">
        <v>40</v>
      </c>
      <c r="E44" s="21" t="s">
        <v>45</v>
      </c>
      <c r="F44" s="16">
        <v>80</v>
      </c>
      <c r="G44" s="16">
        <v>0</v>
      </c>
      <c r="H44" s="17">
        <f t="shared" si="0"/>
        <v>80</v>
      </c>
      <c r="I44" s="16">
        <v>80</v>
      </c>
      <c r="J44" s="18" t="s">
        <v>42</v>
      </c>
      <c r="K44" s="19" t="s">
        <v>77</v>
      </c>
      <c r="L44" s="18"/>
    </row>
    <row r="45" spans="1:12" ht="20.100000000000001" customHeight="1">
      <c r="A45" s="13">
        <v>2012</v>
      </c>
      <c r="B45" s="21" t="s">
        <v>81</v>
      </c>
      <c r="C45" s="22" t="s">
        <v>84</v>
      </c>
      <c r="D45" s="21" t="s">
        <v>40</v>
      </c>
      <c r="E45" s="21" t="s">
        <v>45</v>
      </c>
      <c r="F45" s="16">
        <v>30</v>
      </c>
      <c r="G45" s="16">
        <v>0</v>
      </c>
      <c r="H45" s="17">
        <f t="shared" si="0"/>
        <v>30</v>
      </c>
      <c r="I45" s="16">
        <v>30</v>
      </c>
      <c r="J45" s="18" t="s">
        <v>42</v>
      </c>
      <c r="K45" s="19" t="s">
        <v>77</v>
      </c>
      <c r="L45" s="18"/>
    </row>
    <row r="46" spans="1:12" ht="20.100000000000001" customHeight="1">
      <c r="A46" s="13">
        <v>2012</v>
      </c>
      <c r="B46" s="23" t="s">
        <v>78</v>
      </c>
      <c r="C46" s="22" t="s">
        <v>85</v>
      </c>
      <c r="D46" s="21" t="s">
        <v>40</v>
      </c>
      <c r="E46" s="21" t="s">
        <v>45</v>
      </c>
      <c r="F46" s="16">
        <v>450</v>
      </c>
      <c r="G46" s="16">
        <v>400</v>
      </c>
      <c r="H46" s="17">
        <f t="shared" si="0"/>
        <v>850</v>
      </c>
      <c r="I46" s="16">
        <v>450</v>
      </c>
      <c r="J46" s="18" t="s">
        <v>42</v>
      </c>
      <c r="K46" s="19" t="s">
        <v>77</v>
      </c>
      <c r="L46" s="18"/>
    </row>
    <row r="47" spans="1:12" ht="20.100000000000001" customHeight="1">
      <c r="A47" s="13">
        <v>2012</v>
      </c>
      <c r="B47" s="23" t="s">
        <v>78</v>
      </c>
      <c r="C47" s="22" t="s">
        <v>86</v>
      </c>
      <c r="D47" s="21" t="s">
        <v>62</v>
      </c>
      <c r="E47" s="21" t="s">
        <v>45</v>
      </c>
      <c r="F47" s="16">
        <v>1488</v>
      </c>
      <c r="G47" s="16">
        <v>191.60599999999999</v>
      </c>
      <c r="H47" s="17">
        <f t="shared" si="0"/>
        <v>1679.606</v>
      </c>
      <c r="I47" s="16">
        <v>419.36399999999998</v>
      </c>
      <c r="J47" s="18" t="s">
        <v>42</v>
      </c>
      <c r="K47" s="19" t="s">
        <v>77</v>
      </c>
      <c r="L47" s="18"/>
    </row>
    <row r="48" spans="1:12" ht="20.100000000000001" customHeight="1">
      <c r="A48" s="13">
        <v>2012</v>
      </c>
      <c r="B48" s="23" t="s">
        <v>78</v>
      </c>
      <c r="C48" s="22" t="s">
        <v>87</v>
      </c>
      <c r="D48" s="21" t="s">
        <v>80</v>
      </c>
      <c r="E48" s="21" t="s">
        <v>45</v>
      </c>
      <c r="F48" s="16">
        <v>256</v>
      </c>
      <c r="G48" s="16">
        <v>40.088999999999999</v>
      </c>
      <c r="H48" s="17">
        <f t="shared" si="0"/>
        <v>296.089</v>
      </c>
      <c r="I48" s="16">
        <v>36.069000000000003</v>
      </c>
      <c r="J48" s="18" t="s">
        <v>42</v>
      </c>
      <c r="K48" s="19" t="s">
        <v>77</v>
      </c>
      <c r="L48" s="18"/>
    </row>
    <row r="49" spans="1:12" ht="20.100000000000001" customHeight="1">
      <c r="A49" s="13">
        <v>2012</v>
      </c>
      <c r="B49" s="21">
        <v>2012.03</v>
      </c>
      <c r="C49" s="22" t="s">
        <v>88</v>
      </c>
      <c r="D49" s="21" t="s">
        <v>40</v>
      </c>
      <c r="E49" s="21" t="s">
        <v>45</v>
      </c>
      <c r="F49" s="16">
        <v>84.6</v>
      </c>
      <c r="G49" s="16">
        <v>81</v>
      </c>
      <c r="H49" s="17">
        <f t="shared" si="0"/>
        <v>165.6</v>
      </c>
      <c r="I49" s="16">
        <v>84.6</v>
      </c>
      <c r="J49" s="18" t="s">
        <v>42</v>
      </c>
      <c r="K49" s="19" t="s">
        <v>89</v>
      </c>
      <c r="L49" s="18"/>
    </row>
    <row r="50" spans="1:12" ht="20.100000000000001" customHeight="1">
      <c r="A50" s="13">
        <v>2012</v>
      </c>
      <c r="B50" s="21">
        <v>2012.03</v>
      </c>
      <c r="C50" s="22" t="s">
        <v>90</v>
      </c>
      <c r="D50" s="21" t="s">
        <v>40</v>
      </c>
      <c r="E50" s="21" t="s">
        <v>45</v>
      </c>
      <c r="F50" s="16">
        <v>84.6</v>
      </c>
      <c r="G50" s="16">
        <v>81</v>
      </c>
      <c r="H50" s="17">
        <f t="shared" si="0"/>
        <v>165.6</v>
      </c>
      <c r="I50" s="16">
        <v>84.6</v>
      </c>
      <c r="J50" s="18" t="s">
        <v>42</v>
      </c>
      <c r="K50" s="19" t="s">
        <v>89</v>
      </c>
      <c r="L50" s="18"/>
    </row>
    <row r="51" spans="1:12" ht="20.100000000000001" customHeight="1">
      <c r="A51" s="13">
        <v>2012</v>
      </c>
      <c r="B51" s="21">
        <v>2012.01</v>
      </c>
      <c r="C51" s="22" t="s">
        <v>91</v>
      </c>
      <c r="D51" s="21" t="s">
        <v>40</v>
      </c>
      <c r="E51" s="21" t="s">
        <v>45</v>
      </c>
      <c r="F51" s="16">
        <v>163.24</v>
      </c>
      <c r="G51" s="16">
        <v>109.738</v>
      </c>
      <c r="H51" s="17">
        <f t="shared" si="0"/>
        <v>272.97800000000001</v>
      </c>
      <c r="I51" s="16">
        <v>163.24</v>
      </c>
      <c r="J51" s="18" t="s">
        <v>42</v>
      </c>
      <c r="K51" s="19" t="s">
        <v>89</v>
      </c>
      <c r="L51" s="18"/>
    </row>
    <row r="52" spans="1:12" ht="20.100000000000001" customHeight="1">
      <c r="A52" s="13">
        <v>2012</v>
      </c>
      <c r="B52" s="21">
        <v>2012.01</v>
      </c>
      <c r="C52" s="22" t="s">
        <v>91</v>
      </c>
      <c r="D52" s="21" t="s">
        <v>80</v>
      </c>
      <c r="E52" s="21" t="s">
        <v>45</v>
      </c>
      <c r="F52" s="16">
        <v>23.364000000000001</v>
      </c>
      <c r="G52" s="16">
        <v>0</v>
      </c>
      <c r="H52" s="17">
        <f t="shared" si="0"/>
        <v>23.364000000000001</v>
      </c>
      <c r="I52" s="16">
        <v>23.364000000000001</v>
      </c>
      <c r="J52" s="18" t="s">
        <v>42</v>
      </c>
      <c r="K52" s="19" t="s">
        <v>89</v>
      </c>
      <c r="L52" s="18"/>
    </row>
    <row r="53" spans="1:12" ht="20.100000000000001" customHeight="1">
      <c r="A53" s="13">
        <v>2012</v>
      </c>
      <c r="B53" s="21">
        <v>2012.02</v>
      </c>
      <c r="C53" s="22" t="s">
        <v>92</v>
      </c>
      <c r="D53" s="21" t="s">
        <v>80</v>
      </c>
      <c r="E53" s="21" t="s">
        <v>45</v>
      </c>
      <c r="F53" s="16">
        <v>567.89700000000005</v>
      </c>
      <c r="G53" s="16">
        <v>127.45699999999999</v>
      </c>
      <c r="H53" s="17">
        <f t="shared" si="0"/>
        <v>695.35400000000004</v>
      </c>
      <c r="I53" s="16">
        <v>200</v>
      </c>
      <c r="J53" s="18" t="s">
        <v>42</v>
      </c>
      <c r="K53" s="19" t="s">
        <v>89</v>
      </c>
      <c r="L53" s="18"/>
    </row>
    <row r="54" spans="1:12" ht="20.100000000000001" customHeight="1">
      <c r="A54" s="13">
        <v>2012</v>
      </c>
      <c r="B54" s="21">
        <v>2012.02</v>
      </c>
      <c r="C54" s="22" t="s">
        <v>92</v>
      </c>
      <c r="D54" s="21" t="s">
        <v>93</v>
      </c>
      <c r="E54" s="21" t="s">
        <v>45</v>
      </c>
      <c r="F54" s="16">
        <v>2782.09</v>
      </c>
      <c r="G54" s="16">
        <v>903.98800000000006</v>
      </c>
      <c r="H54" s="17">
        <f t="shared" si="0"/>
        <v>3686.0780000000004</v>
      </c>
      <c r="I54" s="16">
        <v>1000</v>
      </c>
      <c r="J54" s="18" t="s">
        <v>42</v>
      </c>
      <c r="K54" s="19" t="s">
        <v>89</v>
      </c>
      <c r="L54" s="18"/>
    </row>
    <row r="55" spans="1:12" ht="20.100000000000001" customHeight="1">
      <c r="A55" s="13">
        <v>2012</v>
      </c>
      <c r="B55" s="21">
        <v>2012.11</v>
      </c>
      <c r="C55" s="22" t="s">
        <v>94</v>
      </c>
      <c r="D55" s="21" t="s">
        <v>40</v>
      </c>
      <c r="E55" s="21" t="s">
        <v>95</v>
      </c>
      <c r="F55" s="16">
        <v>1650</v>
      </c>
      <c r="G55" s="16">
        <v>990</v>
      </c>
      <c r="H55" s="17">
        <f t="shared" si="0"/>
        <v>2640</v>
      </c>
      <c r="I55" s="16">
        <v>10</v>
      </c>
      <c r="J55" s="18" t="s">
        <v>42</v>
      </c>
      <c r="K55" s="19" t="s">
        <v>96</v>
      </c>
      <c r="L55" s="18"/>
    </row>
    <row r="56" spans="1:12" ht="20.100000000000001" customHeight="1">
      <c r="A56" s="13">
        <v>2012</v>
      </c>
      <c r="B56" s="21">
        <v>2012.2</v>
      </c>
      <c r="C56" s="22" t="s">
        <v>97</v>
      </c>
      <c r="D56" s="21" t="s">
        <v>80</v>
      </c>
      <c r="E56" s="21" t="s">
        <v>95</v>
      </c>
      <c r="F56" s="16">
        <v>27.445</v>
      </c>
      <c r="G56" s="16">
        <v>43.460999999999999</v>
      </c>
      <c r="H56" s="17">
        <f t="shared" si="0"/>
        <v>70.906000000000006</v>
      </c>
      <c r="I56" s="16">
        <v>18.161000000000001</v>
      </c>
      <c r="J56" s="18" t="s">
        <v>42</v>
      </c>
      <c r="K56" s="19" t="s">
        <v>96</v>
      </c>
      <c r="L56" s="18"/>
    </row>
    <row r="57" spans="1:12" ht="20.100000000000001" customHeight="1">
      <c r="A57" s="13">
        <v>2012</v>
      </c>
      <c r="B57" s="21">
        <v>2012.02</v>
      </c>
      <c r="C57" s="22" t="s">
        <v>98</v>
      </c>
      <c r="D57" s="21" t="s">
        <v>93</v>
      </c>
      <c r="E57" s="21" t="s">
        <v>95</v>
      </c>
      <c r="F57" s="16">
        <v>1180.8389999999999</v>
      </c>
      <c r="G57" s="16">
        <v>0</v>
      </c>
      <c r="H57" s="17">
        <f t="shared" si="0"/>
        <v>1180.8389999999999</v>
      </c>
      <c r="I57" s="16">
        <v>50</v>
      </c>
      <c r="J57" s="18" t="s">
        <v>42</v>
      </c>
      <c r="K57" s="19" t="s">
        <v>96</v>
      </c>
      <c r="L57" s="18"/>
    </row>
    <row r="58" spans="1:12" ht="20.100000000000001" customHeight="1">
      <c r="A58" s="13">
        <v>2012</v>
      </c>
      <c r="B58" s="21">
        <v>2012.02</v>
      </c>
      <c r="C58" s="22" t="s">
        <v>98</v>
      </c>
      <c r="D58" s="21" t="s">
        <v>80</v>
      </c>
      <c r="E58" s="21" t="s">
        <v>95</v>
      </c>
      <c r="F58" s="16">
        <v>254.529</v>
      </c>
      <c r="G58" s="16">
        <v>473.887</v>
      </c>
      <c r="H58" s="17">
        <f t="shared" si="0"/>
        <v>728.41599999999994</v>
      </c>
      <c r="I58" s="16">
        <v>50</v>
      </c>
      <c r="J58" s="18" t="s">
        <v>42</v>
      </c>
      <c r="K58" s="19" t="s">
        <v>96</v>
      </c>
      <c r="L58" s="18"/>
    </row>
    <row r="59" spans="1:12" ht="20.100000000000001" customHeight="1">
      <c r="A59" s="13">
        <v>2012</v>
      </c>
      <c r="B59" s="14">
        <v>2012.04</v>
      </c>
      <c r="C59" s="15" t="s">
        <v>99</v>
      </c>
      <c r="D59" s="14" t="s">
        <v>100</v>
      </c>
      <c r="E59" s="14" t="s">
        <v>101</v>
      </c>
      <c r="F59" s="16">
        <v>30</v>
      </c>
      <c r="G59" s="16">
        <v>0</v>
      </c>
      <c r="H59" s="17">
        <f t="shared" si="0"/>
        <v>30</v>
      </c>
      <c r="I59" s="16">
        <v>30</v>
      </c>
      <c r="J59" s="18" t="s">
        <v>102</v>
      </c>
      <c r="K59" s="19" t="s">
        <v>103</v>
      </c>
      <c r="L59" s="18"/>
    </row>
    <row r="60" spans="1:12" ht="20.100000000000001" customHeight="1">
      <c r="A60" s="13">
        <v>2012</v>
      </c>
      <c r="B60" s="14">
        <v>2012.11</v>
      </c>
      <c r="C60" s="15" t="s">
        <v>104</v>
      </c>
      <c r="D60" s="14" t="s">
        <v>40</v>
      </c>
      <c r="E60" s="14" t="s">
        <v>45</v>
      </c>
      <c r="F60" s="16">
        <v>1640</v>
      </c>
      <c r="G60" s="16">
        <v>410</v>
      </c>
      <c r="H60" s="17">
        <f t="shared" si="0"/>
        <v>2050</v>
      </c>
      <c r="I60" s="16">
        <v>15</v>
      </c>
      <c r="J60" s="18" t="s">
        <v>102</v>
      </c>
      <c r="K60" s="19" t="s">
        <v>105</v>
      </c>
      <c r="L60" s="18"/>
    </row>
    <row r="61" spans="1:12" ht="20.100000000000001" customHeight="1">
      <c r="A61" s="13">
        <v>2012</v>
      </c>
      <c r="B61" s="14">
        <v>2012.11</v>
      </c>
      <c r="C61" s="15" t="s">
        <v>106</v>
      </c>
      <c r="D61" s="14" t="s">
        <v>40</v>
      </c>
      <c r="E61" s="14" t="s">
        <v>45</v>
      </c>
      <c r="F61" s="16">
        <v>1480</v>
      </c>
      <c r="G61" s="16">
        <v>370</v>
      </c>
      <c r="H61" s="17">
        <f t="shared" si="0"/>
        <v>1850</v>
      </c>
      <c r="I61" s="16">
        <v>12</v>
      </c>
      <c r="J61" s="18" t="s">
        <v>102</v>
      </c>
      <c r="K61" s="19" t="s">
        <v>105</v>
      </c>
      <c r="L61" s="18"/>
    </row>
    <row r="62" spans="1:12" ht="20.100000000000001" customHeight="1">
      <c r="A62" s="13">
        <v>2012</v>
      </c>
      <c r="B62" s="14">
        <v>2012.03</v>
      </c>
      <c r="C62" s="15" t="s">
        <v>107</v>
      </c>
      <c r="D62" s="14" t="s">
        <v>40</v>
      </c>
      <c r="E62" s="14" t="s">
        <v>45</v>
      </c>
      <c r="F62" s="16">
        <v>28</v>
      </c>
      <c r="G62" s="16">
        <v>18</v>
      </c>
      <c r="H62" s="17">
        <f t="shared" si="0"/>
        <v>46</v>
      </c>
      <c r="I62" s="16">
        <v>46</v>
      </c>
      <c r="J62" s="18" t="s">
        <v>102</v>
      </c>
      <c r="K62" s="19" t="s">
        <v>108</v>
      </c>
      <c r="L62" s="18"/>
    </row>
    <row r="63" spans="1:12" ht="20.100000000000001" customHeight="1">
      <c r="A63" s="13">
        <v>2012</v>
      </c>
      <c r="B63" s="14">
        <v>2012.03</v>
      </c>
      <c r="C63" s="15" t="s">
        <v>109</v>
      </c>
      <c r="D63" s="14" t="s">
        <v>40</v>
      </c>
      <c r="E63" s="14" t="s">
        <v>45</v>
      </c>
      <c r="F63" s="16">
        <v>25</v>
      </c>
      <c r="G63" s="16">
        <v>15</v>
      </c>
      <c r="H63" s="17">
        <f t="shared" si="0"/>
        <v>40</v>
      </c>
      <c r="I63" s="16">
        <v>40</v>
      </c>
      <c r="J63" s="18" t="s">
        <v>102</v>
      </c>
      <c r="K63" s="19" t="s">
        <v>108</v>
      </c>
      <c r="L63" s="18"/>
    </row>
    <row r="64" spans="1:12" ht="20.100000000000001" customHeight="1">
      <c r="A64" s="13">
        <v>2012</v>
      </c>
      <c r="B64" s="14">
        <v>2012.03</v>
      </c>
      <c r="C64" s="15" t="s">
        <v>110</v>
      </c>
      <c r="D64" s="14" t="s">
        <v>40</v>
      </c>
      <c r="E64" s="14" t="s">
        <v>45</v>
      </c>
      <c r="F64" s="16">
        <v>21</v>
      </c>
      <c r="G64" s="16">
        <v>18</v>
      </c>
      <c r="H64" s="17">
        <f t="shared" si="0"/>
        <v>39</v>
      </c>
      <c r="I64" s="16">
        <v>39</v>
      </c>
      <c r="J64" s="18" t="s">
        <v>102</v>
      </c>
      <c r="K64" s="19" t="s">
        <v>108</v>
      </c>
      <c r="L64" s="18"/>
    </row>
    <row r="65" spans="1:12" ht="20.100000000000001" customHeight="1">
      <c r="A65" s="13">
        <v>2012</v>
      </c>
      <c r="B65" s="14">
        <v>2012.03</v>
      </c>
      <c r="C65" s="15" t="s">
        <v>111</v>
      </c>
      <c r="D65" s="14" t="s">
        <v>40</v>
      </c>
      <c r="E65" s="14" t="s">
        <v>45</v>
      </c>
      <c r="F65" s="16">
        <v>22</v>
      </c>
      <c r="G65" s="16">
        <v>16</v>
      </c>
      <c r="H65" s="17">
        <f t="shared" si="0"/>
        <v>38</v>
      </c>
      <c r="I65" s="16">
        <v>38</v>
      </c>
      <c r="J65" s="18" t="s">
        <v>102</v>
      </c>
      <c r="K65" s="19" t="s">
        <v>108</v>
      </c>
      <c r="L65" s="18"/>
    </row>
    <row r="66" spans="1:12" ht="20.100000000000001" customHeight="1">
      <c r="A66" s="13">
        <v>2012</v>
      </c>
      <c r="B66" s="14">
        <v>2012.03</v>
      </c>
      <c r="C66" s="15" t="s">
        <v>112</v>
      </c>
      <c r="D66" s="14" t="s">
        <v>40</v>
      </c>
      <c r="E66" s="14" t="s">
        <v>45</v>
      </c>
      <c r="F66" s="16">
        <v>21</v>
      </c>
      <c r="G66" s="16">
        <v>18</v>
      </c>
      <c r="H66" s="17">
        <f t="shared" si="0"/>
        <v>39</v>
      </c>
      <c r="I66" s="16">
        <v>39</v>
      </c>
      <c r="J66" s="18" t="s">
        <v>102</v>
      </c>
      <c r="K66" s="19" t="s">
        <v>108</v>
      </c>
      <c r="L66" s="18"/>
    </row>
    <row r="67" spans="1:12" ht="20.100000000000001" customHeight="1">
      <c r="A67" s="13">
        <v>2012</v>
      </c>
      <c r="B67" s="14">
        <v>2012.03</v>
      </c>
      <c r="C67" s="15" t="s">
        <v>113</v>
      </c>
      <c r="D67" s="14" t="s">
        <v>40</v>
      </c>
      <c r="E67" s="14" t="s">
        <v>45</v>
      </c>
      <c r="F67" s="16">
        <v>22</v>
      </c>
      <c r="G67" s="16">
        <v>16</v>
      </c>
      <c r="H67" s="17">
        <f t="shared" si="0"/>
        <v>38</v>
      </c>
      <c r="I67" s="16">
        <v>38</v>
      </c>
      <c r="J67" s="18" t="s">
        <v>102</v>
      </c>
      <c r="K67" s="19" t="s">
        <v>108</v>
      </c>
      <c r="L67" s="18"/>
    </row>
    <row r="68" spans="1:12" ht="20.100000000000001" customHeight="1">
      <c r="A68" s="13">
        <v>2012</v>
      </c>
      <c r="B68" s="14">
        <v>2012.03</v>
      </c>
      <c r="C68" s="15" t="s">
        <v>114</v>
      </c>
      <c r="D68" s="14" t="s">
        <v>115</v>
      </c>
      <c r="E68" s="14" t="s">
        <v>45</v>
      </c>
      <c r="F68" s="16">
        <v>2000</v>
      </c>
      <c r="G68" s="16">
        <v>0</v>
      </c>
      <c r="H68" s="17">
        <f t="shared" si="0"/>
        <v>2000</v>
      </c>
      <c r="I68" s="16">
        <v>600</v>
      </c>
      <c r="J68" s="18" t="s">
        <v>102</v>
      </c>
      <c r="K68" s="19" t="s">
        <v>108</v>
      </c>
      <c r="L68" s="18"/>
    </row>
    <row r="69" spans="1:12" ht="20.100000000000001" customHeight="1">
      <c r="A69" s="13">
        <v>2012</v>
      </c>
      <c r="B69" s="14">
        <v>2012.03</v>
      </c>
      <c r="C69" s="15" t="s">
        <v>116</v>
      </c>
      <c r="D69" s="14" t="s">
        <v>115</v>
      </c>
      <c r="E69" s="14" t="s">
        <v>45</v>
      </c>
      <c r="F69" s="16">
        <v>2100</v>
      </c>
      <c r="G69" s="16">
        <v>0</v>
      </c>
      <c r="H69" s="17">
        <f t="shared" ref="H69:H132" si="1">SUM(F69:G69)</f>
        <v>2100</v>
      </c>
      <c r="I69" s="16">
        <v>1400</v>
      </c>
      <c r="J69" s="18" t="s">
        <v>102</v>
      </c>
      <c r="K69" s="19" t="s">
        <v>108</v>
      </c>
      <c r="L69" s="18"/>
    </row>
    <row r="70" spans="1:12" ht="20.100000000000001" customHeight="1">
      <c r="A70" s="13">
        <v>2012</v>
      </c>
      <c r="B70" s="14">
        <v>2012.01</v>
      </c>
      <c r="C70" s="15" t="s">
        <v>117</v>
      </c>
      <c r="D70" s="14" t="s">
        <v>80</v>
      </c>
      <c r="E70" s="14" t="s">
        <v>45</v>
      </c>
      <c r="F70" s="16">
        <v>49.841000000000001</v>
      </c>
      <c r="G70" s="16">
        <v>19.052</v>
      </c>
      <c r="H70" s="17">
        <f t="shared" si="1"/>
        <v>68.893000000000001</v>
      </c>
      <c r="I70" s="16">
        <v>68.893000000000001</v>
      </c>
      <c r="J70" s="18" t="s">
        <v>102</v>
      </c>
      <c r="K70" s="19" t="s">
        <v>108</v>
      </c>
      <c r="L70" s="18"/>
    </row>
    <row r="71" spans="1:12" ht="20.100000000000001" customHeight="1">
      <c r="A71" s="13">
        <v>2012</v>
      </c>
      <c r="B71" s="14">
        <v>2012.01</v>
      </c>
      <c r="C71" s="15" t="s">
        <v>118</v>
      </c>
      <c r="D71" s="14" t="s">
        <v>80</v>
      </c>
      <c r="E71" s="14" t="s">
        <v>45</v>
      </c>
      <c r="F71" s="16">
        <v>20.943999999999999</v>
      </c>
      <c r="G71" s="16">
        <v>5.6870000000000003</v>
      </c>
      <c r="H71" s="17">
        <f t="shared" si="1"/>
        <v>26.631</v>
      </c>
      <c r="I71" s="16">
        <v>26.631</v>
      </c>
      <c r="J71" s="18" t="s">
        <v>102</v>
      </c>
      <c r="K71" s="19" t="s">
        <v>108</v>
      </c>
      <c r="L71" s="18"/>
    </row>
    <row r="72" spans="1:12" ht="20.100000000000001" customHeight="1">
      <c r="A72" s="13">
        <v>2012</v>
      </c>
      <c r="B72" s="14">
        <v>2012.03</v>
      </c>
      <c r="C72" s="15" t="s">
        <v>119</v>
      </c>
      <c r="D72" s="14" t="s">
        <v>60</v>
      </c>
      <c r="E72" s="14" t="s">
        <v>45</v>
      </c>
      <c r="F72" s="16">
        <v>500</v>
      </c>
      <c r="G72" s="16">
        <v>59</v>
      </c>
      <c r="H72" s="17">
        <f t="shared" si="1"/>
        <v>559</v>
      </c>
      <c r="I72" s="16">
        <v>559</v>
      </c>
      <c r="J72" s="18" t="s">
        <v>102</v>
      </c>
      <c r="K72" s="19" t="s">
        <v>120</v>
      </c>
      <c r="L72" s="18"/>
    </row>
    <row r="73" spans="1:12" ht="20.100000000000001" customHeight="1">
      <c r="A73" s="13">
        <v>2012</v>
      </c>
      <c r="B73" s="14">
        <v>2012.02</v>
      </c>
      <c r="C73" s="15" t="s">
        <v>121</v>
      </c>
      <c r="D73" s="14" t="s">
        <v>60</v>
      </c>
      <c r="E73" s="14" t="s">
        <v>45</v>
      </c>
      <c r="F73" s="16">
        <v>436.65699999999998</v>
      </c>
      <c r="G73" s="16">
        <v>0</v>
      </c>
      <c r="H73" s="17">
        <f t="shared" si="1"/>
        <v>436.65699999999998</v>
      </c>
      <c r="I73" s="16">
        <v>436.65699999999998</v>
      </c>
      <c r="J73" s="18" t="s">
        <v>102</v>
      </c>
      <c r="K73" s="19" t="s">
        <v>120</v>
      </c>
      <c r="L73" s="18"/>
    </row>
    <row r="74" spans="1:12" ht="20.100000000000001" customHeight="1">
      <c r="A74" s="13">
        <v>2012</v>
      </c>
      <c r="B74" s="14">
        <v>2012.02</v>
      </c>
      <c r="C74" s="15" t="s">
        <v>122</v>
      </c>
      <c r="D74" s="14" t="s">
        <v>40</v>
      </c>
      <c r="E74" s="14" t="s">
        <v>45</v>
      </c>
      <c r="F74" s="16">
        <v>912.04300000000001</v>
      </c>
      <c r="G74" s="16">
        <v>24.23</v>
      </c>
      <c r="H74" s="17">
        <f t="shared" si="1"/>
        <v>936.27300000000002</v>
      </c>
      <c r="I74" s="16">
        <v>912.04300000000001</v>
      </c>
      <c r="J74" s="18" t="s">
        <v>102</v>
      </c>
      <c r="K74" s="19" t="s">
        <v>120</v>
      </c>
      <c r="L74" s="18"/>
    </row>
    <row r="75" spans="1:12" ht="20.100000000000001" customHeight="1">
      <c r="A75" s="13">
        <v>2012</v>
      </c>
      <c r="B75" s="14">
        <v>2012.08</v>
      </c>
      <c r="C75" s="15" t="s">
        <v>123</v>
      </c>
      <c r="D75" s="14" t="s">
        <v>60</v>
      </c>
      <c r="E75" s="14" t="s">
        <v>45</v>
      </c>
      <c r="F75" s="16">
        <v>311.68799999999999</v>
      </c>
      <c r="G75" s="16">
        <v>34.631999999999998</v>
      </c>
      <c r="H75" s="17">
        <f t="shared" si="1"/>
        <v>346.32</v>
      </c>
      <c r="I75" s="16">
        <v>311.68799999999999</v>
      </c>
      <c r="J75" s="18" t="s">
        <v>102</v>
      </c>
      <c r="K75" s="19" t="s">
        <v>120</v>
      </c>
      <c r="L75" s="18"/>
    </row>
    <row r="76" spans="1:12" ht="20.100000000000001" customHeight="1">
      <c r="A76" s="13">
        <v>2012</v>
      </c>
      <c r="B76" s="14">
        <v>2012.08</v>
      </c>
      <c r="C76" s="15" t="s">
        <v>124</v>
      </c>
      <c r="D76" s="14" t="s">
        <v>60</v>
      </c>
      <c r="E76" s="14" t="s">
        <v>45</v>
      </c>
      <c r="F76" s="16">
        <v>405.27</v>
      </c>
      <c r="G76" s="16">
        <v>45.03</v>
      </c>
      <c r="H76" s="17">
        <f t="shared" si="1"/>
        <v>450.29999999999995</v>
      </c>
      <c r="I76" s="16">
        <v>405.27</v>
      </c>
      <c r="J76" s="18" t="s">
        <v>102</v>
      </c>
      <c r="K76" s="19" t="s">
        <v>120</v>
      </c>
      <c r="L76" s="18"/>
    </row>
    <row r="77" spans="1:12" ht="20.100000000000001" customHeight="1">
      <c r="A77" s="13">
        <v>2012</v>
      </c>
      <c r="B77" s="14">
        <v>2012.03</v>
      </c>
      <c r="C77" s="15" t="s">
        <v>125</v>
      </c>
      <c r="D77" s="14" t="s">
        <v>40</v>
      </c>
      <c r="E77" s="14" t="s">
        <v>45</v>
      </c>
      <c r="F77" s="16">
        <v>69.498000000000005</v>
      </c>
      <c r="G77" s="16">
        <v>40.036000000000001</v>
      </c>
      <c r="H77" s="17">
        <f t="shared" si="1"/>
        <v>109.53400000000001</v>
      </c>
      <c r="I77" s="16">
        <v>69.498000000000005</v>
      </c>
      <c r="J77" s="18" t="s">
        <v>102</v>
      </c>
      <c r="K77" s="19" t="s">
        <v>120</v>
      </c>
      <c r="L77" s="18"/>
    </row>
    <row r="78" spans="1:12" ht="20.100000000000001" customHeight="1">
      <c r="A78" s="13">
        <v>2012</v>
      </c>
      <c r="B78" s="14">
        <v>2012.03</v>
      </c>
      <c r="C78" s="15" t="s">
        <v>126</v>
      </c>
      <c r="D78" s="14" t="s">
        <v>40</v>
      </c>
      <c r="E78" s="14" t="s">
        <v>45</v>
      </c>
      <c r="F78" s="16">
        <v>69.498000000000005</v>
      </c>
      <c r="G78" s="16">
        <v>40.036000000000001</v>
      </c>
      <c r="H78" s="17">
        <f t="shared" si="1"/>
        <v>109.53400000000001</v>
      </c>
      <c r="I78" s="16">
        <v>69.498000000000005</v>
      </c>
      <c r="J78" s="18" t="s">
        <v>102</v>
      </c>
      <c r="K78" s="19" t="s">
        <v>120</v>
      </c>
      <c r="L78" s="18"/>
    </row>
    <row r="79" spans="1:12" ht="20.100000000000001" customHeight="1">
      <c r="A79" s="13">
        <v>2012</v>
      </c>
      <c r="B79" s="14">
        <v>2012.02</v>
      </c>
      <c r="C79" s="15" t="s">
        <v>127</v>
      </c>
      <c r="D79" s="14" t="s">
        <v>80</v>
      </c>
      <c r="E79" s="14" t="s">
        <v>45</v>
      </c>
      <c r="F79" s="16">
        <v>44.45</v>
      </c>
      <c r="G79" s="16">
        <v>0</v>
      </c>
      <c r="H79" s="17">
        <f t="shared" si="1"/>
        <v>44.45</v>
      </c>
      <c r="I79" s="16">
        <v>44.45</v>
      </c>
      <c r="J79" s="18" t="s">
        <v>102</v>
      </c>
      <c r="K79" s="19" t="s">
        <v>120</v>
      </c>
      <c r="L79" s="18"/>
    </row>
    <row r="80" spans="1:12" ht="20.100000000000001" customHeight="1">
      <c r="A80" s="13">
        <v>2012</v>
      </c>
      <c r="B80" s="14">
        <v>2012.02</v>
      </c>
      <c r="C80" s="15" t="s">
        <v>128</v>
      </c>
      <c r="D80" s="14" t="s">
        <v>93</v>
      </c>
      <c r="E80" s="14" t="s">
        <v>45</v>
      </c>
      <c r="F80" s="16">
        <v>200.70599999999999</v>
      </c>
      <c r="G80" s="16">
        <v>0</v>
      </c>
      <c r="H80" s="17">
        <f t="shared" si="1"/>
        <v>200.70599999999999</v>
      </c>
      <c r="I80" s="16">
        <v>70</v>
      </c>
      <c r="J80" s="18" t="s">
        <v>102</v>
      </c>
      <c r="K80" s="19" t="s">
        <v>120</v>
      </c>
      <c r="L80" s="18"/>
    </row>
    <row r="81" spans="1:12" ht="20.100000000000001" customHeight="1">
      <c r="A81" s="13">
        <v>2012</v>
      </c>
      <c r="B81" s="14">
        <v>2012.03</v>
      </c>
      <c r="C81" s="15" t="s">
        <v>129</v>
      </c>
      <c r="D81" s="14" t="s">
        <v>25</v>
      </c>
      <c r="E81" s="14" t="s">
        <v>130</v>
      </c>
      <c r="F81" s="16">
        <v>95.68</v>
      </c>
      <c r="G81" s="16">
        <v>97.76</v>
      </c>
      <c r="H81" s="17">
        <f t="shared" si="1"/>
        <v>193.44</v>
      </c>
      <c r="I81" s="16">
        <v>208</v>
      </c>
      <c r="J81" s="18" t="s">
        <v>102</v>
      </c>
      <c r="K81" s="19" t="s">
        <v>131</v>
      </c>
      <c r="L81" s="18"/>
    </row>
    <row r="82" spans="1:12" ht="20.100000000000001" customHeight="1">
      <c r="A82" s="13">
        <v>2012</v>
      </c>
      <c r="B82" s="14">
        <v>2012.03</v>
      </c>
      <c r="C82" s="15" t="s">
        <v>132</v>
      </c>
      <c r="D82" s="14" t="s">
        <v>25</v>
      </c>
      <c r="E82" s="14" t="s">
        <v>130</v>
      </c>
      <c r="F82" s="16">
        <v>47.84</v>
      </c>
      <c r="G82" s="16">
        <v>48.88</v>
      </c>
      <c r="H82" s="17">
        <f t="shared" si="1"/>
        <v>96.72</v>
      </c>
      <c r="I82" s="16">
        <v>104</v>
      </c>
      <c r="J82" s="18" t="s">
        <v>102</v>
      </c>
      <c r="K82" s="19" t="s">
        <v>131</v>
      </c>
      <c r="L82" s="18"/>
    </row>
    <row r="83" spans="1:12" ht="20.100000000000001" customHeight="1">
      <c r="A83" s="13">
        <v>2012</v>
      </c>
      <c r="B83" s="14">
        <v>2012.03</v>
      </c>
      <c r="C83" s="15" t="s">
        <v>133</v>
      </c>
      <c r="D83" s="14" t="s">
        <v>25</v>
      </c>
      <c r="E83" s="14" t="s">
        <v>130</v>
      </c>
      <c r="F83" s="16">
        <v>47.84</v>
      </c>
      <c r="G83" s="16">
        <v>48.88</v>
      </c>
      <c r="H83" s="17">
        <f t="shared" si="1"/>
        <v>96.72</v>
      </c>
      <c r="I83" s="16">
        <v>104</v>
      </c>
      <c r="J83" s="18" t="s">
        <v>102</v>
      </c>
      <c r="K83" s="19" t="s">
        <v>131</v>
      </c>
      <c r="L83" s="18"/>
    </row>
    <row r="84" spans="1:12" ht="20.100000000000001" customHeight="1">
      <c r="A84" s="13">
        <v>2012</v>
      </c>
      <c r="B84" s="14">
        <v>2012.03</v>
      </c>
      <c r="C84" s="15" t="s">
        <v>134</v>
      </c>
      <c r="D84" s="14" t="s">
        <v>25</v>
      </c>
      <c r="E84" s="14" t="s">
        <v>130</v>
      </c>
      <c r="F84" s="16">
        <v>95.68</v>
      </c>
      <c r="G84" s="16">
        <v>97.76</v>
      </c>
      <c r="H84" s="17">
        <f t="shared" si="1"/>
        <v>193.44</v>
      </c>
      <c r="I84" s="16">
        <v>208</v>
      </c>
      <c r="J84" s="18" t="s">
        <v>102</v>
      </c>
      <c r="K84" s="19" t="s">
        <v>131</v>
      </c>
      <c r="L84" s="18"/>
    </row>
    <row r="85" spans="1:12" ht="20.100000000000001" customHeight="1">
      <c r="A85" s="13">
        <v>2012</v>
      </c>
      <c r="B85" s="14">
        <v>2012.03</v>
      </c>
      <c r="C85" s="15" t="s">
        <v>135</v>
      </c>
      <c r="D85" s="14" t="s">
        <v>25</v>
      </c>
      <c r="E85" s="14" t="s">
        <v>130</v>
      </c>
      <c r="F85" s="16">
        <v>66.975999999999999</v>
      </c>
      <c r="G85" s="16">
        <v>68.432000000000002</v>
      </c>
      <c r="H85" s="17">
        <f t="shared" si="1"/>
        <v>135.40800000000002</v>
      </c>
      <c r="I85" s="16">
        <v>145.6</v>
      </c>
      <c r="J85" s="18" t="s">
        <v>102</v>
      </c>
      <c r="K85" s="19" t="s">
        <v>131</v>
      </c>
      <c r="L85" s="18"/>
    </row>
    <row r="86" spans="1:12" ht="20.100000000000001" customHeight="1">
      <c r="A86" s="13">
        <v>2012</v>
      </c>
      <c r="B86" s="14">
        <v>2012.03</v>
      </c>
      <c r="C86" s="15" t="s">
        <v>136</v>
      </c>
      <c r="D86" s="14" t="s">
        <v>25</v>
      </c>
      <c r="E86" s="14" t="s">
        <v>130</v>
      </c>
      <c r="F86" s="16">
        <v>47.84</v>
      </c>
      <c r="G86" s="16">
        <v>48.88</v>
      </c>
      <c r="H86" s="17">
        <f t="shared" si="1"/>
        <v>96.72</v>
      </c>
      <c r="I86" s="16">
        <v>104</v>
      </c>
      <c r="J86" s="18" t="s">
        <v>102</v>
      </c>
      <c r="K86" s="19" t="s">
        <v>131</v>
      </c>
      <c r="L86" s="18"/>
    </row>
    <row r="87" spans="1:12" ht="20.100000000000001" customHeight="1">
      <c r="A87" s="13">
        <v>2012</v>
      </c>
      <c r="B87" s="14">
        <v>2012.03</v>
      </c>
      <c r="C87" s="15" t="s">
        <v>137</v>
      </c>
      <c r="D87" s="14" t="s">
        <v>25</v>
      </c>
      <c r="E87" s="14" t="s">
        <v>130</v>
      </c>
      <c r="F87" s="16">
        <v>108</v>
      </c>
      <c r="G87" s="16">
        <v>72</v>
      </c>
      <c r="H87" s="17">
        <f t="shared" si="1"/>
        <v>180</v>
      </c>
      <c r="I87" s="16">
        <v>200</v>
      </c>
      <c r="J87" s="18" t="s">
        <v>102</v>
      </c>
      <c r="K87" s="19" t="s">
        <v>131</v>
      </c>
      <c r="L87" s="18"/>
    </row>
    <row r="88" spans="1:12" ht="20.100000000000001" customHeight="1">
      <c r="A88" s="13">
        <v>2012</v>
      </c>
      <c r="B88" s="14" t="s">
        <v>138</v>
      </c>
      <c r="C88" s="15" t="s">
        <v>139</v>
      </c>
      <c r="D88" s="14" t="s">
        <v>40</v>
      </c>
      <c r="E88" s="14" t="s">
        <v>45</v>
      </c>
      <c r="F88" s="16">
        <v>1400</v>
      </c>
      <c r="G88" s="16">
        <v>200</v>
      </c>
      <c r="H88" s="17">
        <f t="shared" si="1"/>
        <v>1600</v>
      </c>
      <c r="I88" s="16">
        <v>900</v>
      </c>
      <c r="J88" s="18" t="s">
        <v>102</v>
      </c>
      <c r="K88" s="19" t="s">
        <v>140</v>
      </c>
      <c r="L88" s="18"/>
    </row>
    <row r="89" spans="1:12" ht="20.100000000000001" customHeight="1">
      <c r="A89" s="13">
        <v>2012</v>
      </c>
      <c r="B89" s="14" t="s">
        <v>138</v>
      </c>
      <c r="C89" s="15" t="s">
        <v>141</v>
      </c>
      <c r="D89" s="14" t="s">
        <v>40</v>
      </c>
      <c r="E89" s="14" t="s">
        <v>45</v>
      </c>
      <c r="F89" s="16">
        <v>550</v>
      </c>
      <c r="G89" s="16">
        <v>80</v>
      </c>
      <c r="H89" s="17">
        <f t="shared" si="1"/>
        <v>630</v>
      </c>
      <c r="I89" s="16">
        <v>630</v>
      </c>
      <c r="J89" s="18" t="s">
        <v>102</v>
      </c>
      <c r="K89" s="19" t="s">
        <v>140</v>
      </c>
      <c r="L89" s="18"/>
    </row>
    <row r="90" spans="1:12" ht="20.100000000000001" customHeight="1">
      <c r="A90" s="13">
        <v>2012</v>
      </c>
      <c r="B90" s="14" t="s">
        <v>138</v>
      </c>
      <c r="C90" s="15" t="s">
        <v>142</v>
      </c>
      <c r="D90" s="14" t="s">
        <v>80</v>
      </c>
      <c r="E90" s="14" t="s">
        <v>45</v>
      </c>
      <c r="F90" s="16">
        <v>40</v>
      </c>
      <c r="G90" s="16">
        <v>0</v>
      </c>
      <c r="H90" s="17">
        <f t="shared" si="1"/>
        <v>40</v>
      </c>
      <c r="I90" s="16">
        <v>630</v>
      </c>
      <c r="J90" s="18" t="s">
        <v>102</v>
      </c>
      <c r="K90" s="19" t="s">
        <v>140</v>
      </c>
      <c r="L90" s="18"/>
    </row>
    <row r="91" spans="1:12" ht="20.100000000000001" customHeight="1">
      <c r="A91" s="13">
        <v>2012</v>
      </c>
      <c r="B91" s="14" t="s">
        <v>138</v>
      </c>
      <c r="C91" s="15" t="s">
        <v>143</v>
      </c>
      <c r="D91" s="14" t="s">
        <v>19</v>
      </c>
      <c r="E91" s="14" t="s">
        <v>45</v>
      </c>
      <c r="F91" s="16">
        <v>10</v>
      </c>
      <c r="G91" s="16">
        <v>0</v>
      </c>
      <c r="H91" s="17">
        <f t="shared" si="1"/>
        <v>10</v>
      </c>
      <c r="I91" s="16">
        <v>630</v>
      </c>
      <c r="J91" s="18" t="s">
        <v>102</v>
      </c>
      <c r="K91" s="19" t="s">
        <v>140</v>
      </c>
      <c r="L91" s="18"/>
    </row>
    <row r="92" spans="1:12" ht="20.100000000000001" customHeight="1">
      <c r="A92" s="13">
        <v>2012</v>
      </c>
      <c r="B92" s="14" t="s">
        <v>144</v>
      </c>
      <c r="C92" s="15" t="s">
        <v>145</v>
      </c>
      <c r="D92" s="14" t="s">
        <v>40</v>
      </c>
      <c r="E92" s="14" t="s">
        <v>45</v>
      </c>
      <c r="F92" s="16">
        <v>400</v>
      </c>
      <c r="G92" s="16">
        <v>48</v>
      </c>
      <c r="H92" s="17">
        <f t="shared" si="1"/>
        <v>448</v>
      </c>
      <c r="I92" s="16">
        <v>300</v>
      </c>
      <c r="J92" s="18" t="s">
        <v>102</v>
      </c>
      <c r="K92" s="19" t="s">
        <v>140</v>
      </c>
      <c r="L92" s="18"/>
    </row>
    <row r="93" spans="1:12" ht="20.100000000000001" customHeight="1">
      <c r="A93" s="13">
        <v>2012</v>
      </c>
      <c r="B93" s="14" t="s">
        <v>138</v>
      </c>
      <c r="C93" s="15" t="s">
        <v>146</v>
      </c>
      <c r="D93" s="14" t="s">
        <v>40</v>
      </c>
      <c r="E93" s="14" t="s">
        <v>45</v>
      </c>
      <c r="F93" s="16">
        <v>1274</v>
      </c>
      <c r="G93" s="16">
        <v>175</v>
      </c>
      <c r="H93" s="17">
        <f t="shared" si="1"/>
        <v>1449</v>
      </c>
      <c r="I93" s="16">
        <v>979.5</v>
      </c>
      <c r="J93" s="18" t="s">
        <v>102</v>
      </c>
      <c r="K93" s="19" t="s">
        <v>140</v>
      </c>
      <c r="L93" s="18"/>
    </row>
    <row r="94" spans="1:12" ht="20.100000000000001" customHeight="1">
      <c r="A94" s="13">
        <v>2012</v>
      </c>
      <c r="B94" s="14">
        <v>2012.02</v>
      </c>
      <c r="C94" s="15" t="s">
        <v>147</v>
      </c>
      <c r="D94" s="14" t="s">
        <v>60</v>
      </c>
      <c r="E94" s="14" t="s">
        <v>45</v>
      </c>
      <c r="F94" s="16">
        <v>750</v>
      </c>
      <c r="G94" s="16">
        <v>0</v>
      </c>
      <c r="H94" s="17">
        <f t="shared" si="1"/>
        <v>750</v>
      </c>
      <c r="I94" s="16">
        <v>750</v>
      </c>
      <c r="J94" s="18" t="s">
        <v>102</v>
      </c>
      <c r="K94" s="19" t="s">
        <v>140</v>
      </c>
      <c r="L94" s="18"/>
    </row>
    <row r="95" spans="1:12" ht="20.100000000000001" customHeight="1">
      <c r="A95" s="13">
        <v>2012</v>
      </c>
      <c r="B95" s="14" t="s">
        <v>148</v>
      </c>
      <c r="C95" s="15" t="s">
        <v>149</v>
      </c>
      <c r="D95" s="14" t="s">
        <v>40</v>
      </c>
      <c r="E95" s="14" t="s">
        <v>45</v>
      </c>
      <c r="F95" s="16">
        <v>3051.0369999999998</v>
      </c>
      <c r="G95" s="16">
        <v>675.43600000000004</v>
      </c>
      <c r="H95" s="17">
        <f t="shared" si="1"/>
        <v>3726.473</v>
      </c>
      <c r="I95" s="16">
        <v>2235</v>
      </c>
      <c r="J95" s="18" t="s">
        <v>102</v>
      </c>
      <c r="K95" s="19" t="s">
        <v>140</v>
      </c>
      <c r="L95" s="18"/>
    </row>
    <row r="96" spans="1:12" ht="20.100000000000001" customHeight="1">
      <c r="A96" s="13">
        <v>2012</v>
      </c>
      <c r="B96" s="14" t="s">
        <v>148</v>
      </c>
      <c r="C96" s="15" t="s">
        <v>149</v>
      </c>
      <c r="D96" s="14" t="s">
        <v>80</v>
      </c>
      <c r="E96" s="14" t="s">
        <v>45</v>
      </c>
      <c r="F96" s="16">
        <v>276.67200000000003</v>
      </c>
      <c r="G96" s="16">
        <v>56.13</v>
      </c>
      <c r="H96" s="17">
        <f t="shared" si="1"/>
        <v>332.80200000000002</v>
      </c>
      <c r="I96" s="16">
        <v>199</v>
      </c>
      <c r="J96" s="18" t="s">
        <v>102</v>
      </c>
      <c r="K96" s="19" t="s">
        <v>140</v>
      </c>
      <c r="L96" s="18"/>
    </row>
    <row r="97" spans="1:12" ht="20.100000000000001" customHeight="1">
      <c r="A97" s="13">
        <v>2012</v>
      </c>
      <c r="B97" s="14" t="s">
        <v>148</v>
      </c>
      <c r="C97" s="15" t="s">
        <v>149</v>
      </c>
      <c r="D97" s="14" t="s">
        <v>19</v>
      </c>
      <c r="E97" s="14" t="s">
        <v>45</v>
      </c>
      <c r="F97" s="16">
        <v>78.760000000000005</v>
      </c>
      <c r="G97" s="16">
        <v>10.02</v>
      </c>
      <c r="H97" s="17">
        <f t="shared" si="1"/>
        <v>88.78</v>
      </c>
      <c r="I97" s="16">
        <v>53</v>
      </c>
      <c r="J97" s="18" t="s">
        <v>102</v>
      </c>
      <c r="K97" s="19" t="s">
        <v>140</v>
      </c>
      <c r="L97" s="18"/>
    </row>
    <row r="98" spans="1:12" ht="20.100000000000001" customHeight="1">
      <c r="A98" s="13">
        <v>2012</v>
      </c>
      <c r="B98" s="14" t="s">
        <v>148</v>
      </c>
      <c r="C98" s="15" t="s">
        <v>149</v>
      </c>
      <c r="D98" s="14" t="s">
        <v>150</v>
      </c>
      <c r="E98" s="14" t="s">
        <v>45</v>
      </c>
      <c r="F98" s="16">
        <v>43.34</v>
      </c>
      <c r="G98" s="16">
        <v>0</v>
      </c>
      <c r="H98" s="17">
        <f t="shared" si="1"/>
        <v>43.34</v>
      </c>
      <c r="I98" s="16">
        <v>26</v>
      </c>
      <c r="J98" s="18" t="s">
        <v>102</v>
      </c>
      <c r="K98" s="19" t="s">
        <v>140</v>
      </c>
      <c r="L98" s="18"/>
    </row>
    <row r="99" spans="1:12" ht="20.100000000000001" customHeight="1">
      <c r="A99" s="13">
        <v>2012</v>
      </c>
      <c r="B99" s="14" t="s">
        <v>151</v>
      </c>
      <c r="C99" s="15" t="s">
        <v>152</v>
      </c>
      <c r="D99" s="14" t="s">
        <v>153</v>
      </c>
      <c r="E99" s="14" t="s">
        <v>45</v>
      </c>
      <c r="F99" s="16">
        <v>45</v>
      </c>
      <c r="G99" s="16">
        <v>45</v>
      </c>
      <c r="H99" s="17">
        <f t="shared" si="1"/>
        <v>90</v>
      </c>
      <c r="I99" s="16">
        <v>45</v>
      </c>
      <c r="J99" s="18" t="s">
        <v>102</v>
      </c>
      <c r="K99" s="19" t="s">
        <v>140</v>
      </c>
      <c r="L99" s="18"/>
    </row>
    <row r="100" spans="1:12" ht="20.100000000000001" customHeight="1">
      <c r="A100" s="13">
        <v>2012</v>
      </c>
      <c r="B100" s="14" t="s">
        <v>148</v>
      </c>
      <c r="C100" s="15" t="s">
        <v>154</v>
      </c>
      <c r="D100" s="14" t="s">
        <v>153</v>
      </c>
      <c r="E100" s="14" t="s">
        <v>45</v>
      </c>
      <c r="F100" s="16">
        <v>45</v>
      </c>
      <c r="G100" s="16">
        <v>45</v>
      </c>
      <c r="H100" s="17">
        <f t="shared" si="1"/>
        <v>90</v>
      </c>
      <c r="I100" s="16">
        <v>45</v>
      </c>
      <c r="J100" s="18" t="s">
        <v>102</v>
      </c>
      <c r="K100" s="19" t="s">
        <v>140</v>
      </c>
      <c r="L100" s="18"/>
    </row>
    <row r="101" spans="1:12" ht="20.100000000000001" customHeight="1">
      <c r="A101" s="13">
        <v>2012</v>
      </c>
      <c r="B101" s="14" t="s">
        <v>148</v>
      </c>
      <c r="C101" s="15" t="s">
        <v>155</v>
      </c>
      <c r="D101" s="14" t="s">
        <v>153</v>
      </c>
      <c r="E101" s="14" t="s">
        <v>45</v>
      </c>
      <c r="F101" s="16">
        <v>90</v>
      </c>
      <c r="G101" s="16">
        <v>90</v>
      </c>
      <c r="H101" s="17">
        <f t="shared" si="1"/>
        <v>180</v>
      </c>
      <c r="I101" s="16">
        <v>90</v>
      </c>
      <c r="J101" s="18" t="s">
        <v>102</v>
      </c>
      <c r="K101" s="19" t="s">
        <v>140</v>
      </c>
      <c r="L101" s="18"/>
    </row>
    <row r="102" spans="1:12" ht="20.100000000000001" customHeight="1">
      <c r="A102" s="13">
        <v>2012</v>
      </c>
      <c r="B102" s="14">
        <v>2012.11</v>
      </c>
      <c r="C102" s="15" t="s">
        <v>156</v>
      </c>
      <c r="D102" s="14" t="s">
        <v>25</v>
      </c>
      <c r="E102" s="14" t="s">
        <v>15</v>
      </c>
      <c r="F102" s="16">
        <v>4992</v>
      </c>
      <c r="G102" s="16">
        <v>1248</v>
      </c>
      <c r="H102" s="17">
        <f t="shared" si="1"/>
        <v>6240</v>
      </c>
      <c r="I102" s="16">
        <v>620</v>
      </c>
      <c r="J102" s="18" t="s">
        <v>102</v>
      </c>
      <c r="K102" s="19" t="s">
        <v>157</v>
      </c>
      <c r="L102" s="18"/>
    </row>
    <row r="103" spans="1:12" ht="20.100000000000001" customHeight="1">
      <c r="A103" s="13">
        <v>2012</v>
      </c>
      <c r="B103" s="14">
        <v>2012.03</v>
      </c>
      <c r="C103" s="15" t="s">
        <v>158</v>
      </c>
      <c r="D103" s="14" t="s">
        <v>159</v>
      </c>
      <c r="E103" s="14" t="s">
        <v>15</v>
      </c>
      <c r="F103" s="16">
        <v>904.70399999999995</v>
      </c>
      <c r="G103" s="16">
        <v>806.49599999999998</v>
      </c>
      <c r="H103" s="17">
        <f t="shared" si="1"/>
        <v>1711.1999999999998</v>
      </c>
      <c r="I103" s="16">
        <v>1711.2</v>
      </c>
      <c r="J103" s="18" t="s">
        <v>102</v>
      </c>
      <c r="K103" s="19" t="s">
        <v>157</v>
      </c>
      <c r="L103" s="18"/>
    </row>
    <row r="104" spans="1:12" ht="20.100000000000001" customHeight="1">
      <c r="A104" s="13">
        <v>2012</v>
      </c>
      <c r="B104" s="14">
        <v>2012.03</v>
      </c>
      <c r="C104" s="15" t="s">
        <v>160</v>
      </c>
      <c r="D104" s="14" t="s">
        <v>40</v>
      </c>
      <c r="E104" s="14" t="s">
        <v>161</v>
      </c>
      <c r="F104" s="16">
        <v>62.8</v>
      </c>
      <c r="G104" s="16">
        <v>94.2</v>
      </c>
      <c r="H104" s="17">
        <f t="shared" si="1"/>
        <v>157</v>
      </c>
      <c r="I104" s="16">
        <v>62.8</v>
      </c>
      <c r="J104" s="18" t="s">
        <v>162</v>
      </c>
      <c r="K104" s="19" t="s">
        <v>163</v>
      </c>
      <c r="L104" s="18"/>
    </row>
    <row r="105" spans="1:12" ht="20.100000000000001" customHeight="1">
      <c r="A105" s="13">
        <v>2012</v>
      </c>
      <c r="B105" s="14">
        <v>2012.03</v>
      </c>
      <c r="C105" s="15" t="s">
        <v>164</v>
      </c>
      <c r="D105" s="14" t="s">
        <v>40</v>
      </c>
      <c r="E105" s="14" t="s">
        <v>161</v>
      </c>
      <c r="F105" s="16">
        <v>72.400000000000006</v>
      </c>
      <c r="G105" s="16">
        <v>108.6</v>
      </c>
      <c r="H105" s="17">
        <f t="shared" si="1"/>
        <v>181</v>
      </c>
      <c r="I105" s="16">
        <v>72.400000000000006</v>
      </c>
      <c r="J105" s="18" t="s">
        <v>162</v>
      </c>
      <c r="K105" s="19" t="s">
        <v>163</v>
      </c>
      <c r="L105" s="18"/>
    </row>
    <row r="106" spans="1:12" ht="20.100000000000001" customHeight="1">
      <c r="A106" s="13">
        <v>2012</v>
      </c>
      <c r="B106" s="14">
        <v>2012.03</v>
      </c>
      <c r="C106" s="15" t="s">
        <v>165</v>
      </c>
      <c r="D106" s="14" t="s">
        <v>40</v>
      </c>
      <c r="E106" s="14" t="s">
        <v>161</v>
      </c>
      <c r="F106" s="16">
        <v>46</v>
      </c>
      <c r="G106" s="16">
        <v>69</v>
      </c>
      <c r="H106" s="17">
        <f t="shared" si="1"/>
        <v>115</v>
      </c>
      <c r="I106" s="16">
        <v>46</v>
      </c>
      <c r="J106" s="18" t="s">
        <v>162</v>
      </c>
      <c r="K106" s="19" t="s">
        <v>163</v>
      </c>
      <c r="L106" s="18"/>
    </row>
    <row r="107" spans="1:12" ht="20.100000000000001" customHeight="1">
      <c r="A107" s="13">
        <v>2012</v>
      </c>
      <c r="B107" s="14">
        <v>2012.03</v>
      </c>
      <c r="C107" s="15" t="s">
        <v>166</v>
      </c>
      <c r="D107" s="14" t="s">
        <v>40</v>
      </c>
      <c r="E107" s="14" t="s">
        <v>161</v>
      </c>
      <c r="F107" s="16">
        <v>54.4</v>
      </c>
      <c r="G107" s="16">
        <v>81.599999999999994</v>
      </c>
      <c r="H107" s="17">
        <f t="shared" si="1"/>
        <v>136</v>
      </c>
      <c r="I107" s="16">
        <v>54.4</v>
      </c>
      <c r="J107" s="18" t="s">
        <v>162</v>
      </c>
      <c r="K107" s="19" t="s">
        <v>163</v>
      </c>
      <c r="L107" s="18"/>
    </row>
    <row r="108" spans="1:12" ht="20.100000000000001" customHeight="1">
      <c r="A108" s="13">
        <v>2012</v>
      </c>
      <c r="B108" s="14">
        <v>2012.03</v>
      </c>
      <c r="C108" s="15" t="s">
        <v>167</v>
      </c>
      <c r="D108" s="14" t="s">
        <v>40</v>
      </c>
      <c r="E108" s="14" t="s">
        <v>161</v>
      </c>
      <c r="F108" s="16">
        <v>42.4</v>
      </c>
      <c r="G108" s="16">
        <v>63.6</v>
      </c>
      <c r="H108" s="17">
        <f t="shared" si="1"/>
        <v>106</v>
      </c>
      <c r="I108" s="16">
        <v>42.4</v>
      </c>
      <c r="J108" s="18" t="s">
        <v>162</v>
      </c>
      <c r="K108" s="19" t="s">
        <v>163</v>
      </c>
      <c r="L108" s="18"/>
    </row>
    <row r="109" spans="1:12" ht="20.100000000000001" customHeight="1">
      <c r="A109" s="13">
        <v>2012</v>
      </c>
      <c r="B109" s="14">
        <v>2012.03</v>
      </c>
      <c r="C109" s="15" t="s">
        <v>168</v>
      </c>
      <c r="D109" s="14" t="s">
        <v>40</v>
      </c>
      <c r="E109" s="14" t="s">
        <v>161</v>
      </c>
      <c r="F109" s="16">
        <v>60</v>
      </c>
      <c r="G109" s="16">
        <v>90</v>
      </c>
      <c r="H109" s="17">
        <f t="shared" si="1"/>
        <v>150</v>
      </c>
      <c r="I109" s="16">
        <v>60</v>
      </c>
      <c r="J109" s="18" t="s">
        <v>162</v>
      </c>
      <c r="K109" s="19" t="s">
        <v>163</v>
      </c>
      <c r="L109" s="18"/>
    </row>
    <row r="110" spans="1:12" ht="20.100000000000001" customHeight="1">
      <c r="A110" s="13">
        <v>2012</v>
      </c>
      <c r="B110" s="14">
        <v>2012.07</v>
      </c>
      <c r="C110" s="15" t="s">
        <v>169</v>
      </c>
      <c r="D110" s="14" t="s">
        <v>40</v>
      </c>
      <c r="E110" s="14" t="s">
        <v>45</v>
      </c>
      <c r="F110" s="16">
        <v>1105.8</v>
      </c>
      <c r="G110" s="16">
        <v>737.2</v>
      </c>
      <c r="H110" s="17">
        <f t="shared" si="1"/>
        <v>1843</v>
      </c>
      <c r="I110" s="16">
        <v>344.4</v>
      </c>
      <c r="J110" s="18" t="s">
        <v>162</v>
      </c>
      <c r="K110" s="19" t="s">
        <v>163</v>
      </c>
      <c r="L110" s="18"/>
    </row>
    <row r="111" spans="1:12" ht="20.100000000000001" customHeight="1">
      <c r="A111" s="13">
        <v>2012</v>
      </c>
      <c r="B111" s="14">
        <v>2012.03</v>
      </c>
      <c r="C111" s="15" t="s">
        <v>170</v>
      </c>
      <c r="D111" s="14" t="s">
        <v>40</v>
      </c>
      <c r="E111" s="14" t="s">
        <v>45</v>
      </c>
      <c r="F111" s="16">
        <v>394</v>
      </c>
      <c r="G111" s="16">
        <v>360</v>
      </c>
      <c r="H111" s="17">
        <f t="shared" si="1"/>
        <v>754</v>
      </c>
      <c r="I111" s="16">
        <v>394</v>
      </c>
      <c r="J111" s="18" t="s">
        <v>162</v>
      </c>
      <c r="K111" s="19" t="s">
        <v>171</v>
      </c>
      <c r="L111" s="18"/>
    </row>
    <row r="112" spans="1:12" ht="20.100000000000001" customHeight="1">
      <c r="A112" s="13">
        <v>2012</v>
      </c>
      <c r="B112" s="14">
        <v>2012.02</v>
      </c>
      <c r="C112" s="15" t="s">
        <v>172</v>
      </c>
      <c r="D112" s="14" t="s">
        <v>60</v>
      </c>
      <c r="E112" s="14" t="s">
        <v>45</v>
      </c>
      <c r="F112" s="16">
        <v>3430</v>
      </c>
      <c r="G112" s="16">
        <v>510</v>
      </c>
      <c r="H112" s="17">
        <f t="shared" si="1"/>
        <v>3940</v>
      </c>
      <c r="I112" s="16">
        <v>2900</v>
      </c>
      <c r="J112" s="18" t="s">
        <v>162</v>
      </c>
      <c r="K112" s="19" t="s">
        <v>171</v>
      </c>
      <c r="L112" s="18"/>
    </row>
    <row r="113" spans="1:12" ht="20.100000000000001" customHeight="1">
      <c r="A113" s="13">
        <v>2012</v>
      </c>
      <c r="B113" s="14">
        <v>2012.02</v>
      </c>
      <c r="C113" s="15" t="s">
        <v>173</v>
      </c>
      <c r="D113" s="14" t="s">
        <v>80</v>
      </c>
      <c r="E113" s="14" t="s">
        <v>45</v>
      </c>
      <c r="F113" s="16">
        <v>380</v>
      </c>
      <c r="G113" s="16">
        <v>55</v>
      </c>
      <c r="H113" s="17">
        <f t="shared" si="1"/>
        <v>435</v>
      </c>
      <c r="I113" s="16">
        <v>200</v>
      </c>
      <c r="J113" s="18" t="s">
        <v>162</v>
      </c>
      <c r="K113" s="19" t="s">
        <v>171</v>
      </c>
      <c r="L113" s="18"/>
    </row>
    <row r="114" spans="1:12" ht="20.100000000000001" customHeight="1">
      <c r="A114" s="13">
        <v>2012</v>
      </c>
      <c r="B114" s="14">
        <v>2012.03</v>
      </c>
      <c r="C114" s="15" t="s">
        <v>174</v>
      </c>
      <c r="D114" s="14" t="s">
        <v>175</v>
      </c>
      <c r="E114" s="14" t="s">
        <v>45</v>
      </c>
      <c r="F114" s="16">
        <v>75</v>
      </c>
      <c r="G114" s="16">
        <v>83</v>
      </c>
      <c r="H114" s="17">
        <f t="shared" si="1"/>
        <v>158</v>
      </c>
      <c r="I114" s="16">
        <v>75</v>
      </c>
      <c r="J114" s="18" t="s">
        <v>162</v>
      </c>
      <c r="K114" s="19" t="s">
        <v>176</v>
      </c>
      <c r="L114" s="18"/>
    </row>
    <row r="115" spans="1:12" ht="20.100000000000001" customHeight="1">
      <c r="A115" s="13">
        <v>2012</v>
      </c>
      <c r="B115" s="14">
        <v>2012.03</v>
      </c>
      <c r="C115" s="15" t="s">
        <v>177</v>
      </c>
      <c r="D115" s="14" t="s">
        <v>175</v>
      </c>
      <c r="E115" s="14" t="s">
        <v>45</v>
      </c>
      <c r="F115" s="16">
        <v>86</v>
      </c>
      <c r="G115" s="16">
        <v>95</v>
      </c>
      <c r="H115" s="17">
        <f t="shared" si="1"/>
        <v>181</v>
      </c>
      <c r="I115" s="16">
        <v>86</v>
      </c>
      <c r="J115" s="18" t="s">
        <v>162</v>
      </c>
      <c r="K115" s="19" t="s">
        <v>176</v>
      </c>
      <c r="L115" s="18"/>
    </row>
    <row r="116" spans="1:12" ht="20.100000000000001" customHeight="1">
      <c r="A116" s="13">
        <v>2012</v>
      </c>
      <c r="B116" s="14">
        <v>2012.03</v>
      </c>
      <c r="C116" s="15" t="s">
        <v>178</v>
      </c>
      <c r="D116" s="14" t="s">
        <v>175</v>
      </c>
      <c r="E116" s="14" t="s">
        <v>45</v>
      </c>
      <c r="F116" s="16">
        <v>86</v>
      </c>
      <c r="G116" s="16">
        <v>95</v>
      </c>
      <c r="H116" s="17">
        <f t="shared" si="1"/>
        <v>181</v>
      </c>
      <c r="I116" s="16">
        <v>86</v>
      </c>
      <c r="J116" s="18" t="s">
        <v>162</v>
      </c>
      <c r="K116" s="19" t="s">
        <v>176</v>
      </c>
      <c r="L116" s="18"/>
    </row>
    <row r="117" spans="1:12" ht="20.100000000000001" customHeight="1">
      <c r="A117" s="13">
        <v>2012</v>
      </c>
      <c r="B117" s="14">
        <v>2012.11</v>
      </c>
      <c r="C117" s="15" t="s">
        <v>179</v>
      </c>
      <c r="D117" s="14" t="s">
        <v>40</v>
      </c>
      <c r="E117" s="14" t="s">
        <v>45</v>
      </c>
      <c r="F117" s="16">
        <v>700</v>
      </c>
      <c r="G117" s="16">
        <v>300</v>
      </c>
      <c r="H117" s="17">
        <f t="shared" si="1"/>
        <v>1000</v>
      </c>
      <c r="I117" s="16">
        <v>30</v>
      </c>
      <c r="J117" s="18" t="s">
        <v>162</v>
      </c>
      <c r="K117" s="19" t="s">
        <v>180</v>
      </c>
      <c r="L117" s="18"/>
    </row>
    <row r="118" spans="1:12" ht="20.100000000000001" customHeight="1">
      <c r="A118" s="13">
        <v>2012</v>
      </c>
      <c r="B118" s="14">
        <v>2012.11</v>
      </c>
      <c r="C118" s="15" t="s">
        <v>181</v>
      </c>
      <c r="D118" s="14" t="s">
        <v>40</v>
      </c>
      <c r="E118" s="14" t="s">
        <v>45</v>
      </c>
      <c r="F118" s="16">
        <v>1200</v>
      </c>
      <c r="G118" s="16">
        <v>300</v>
      </c>
      <c r="H118" s="17">
        <f t="shared" si="1"/>
        <v>1500</v>
      </c>
      <c r="I118" s="16">
        <v>30</v>
      </c>
      <c r="J118" s="18" t="s">
        <v>162</v>
      </c>
      <c r="K118" s="19" t="s">
        <v>180</v>
      </c>
      <c r="L118" s="18"/>
    </row>
    <row r="119" spans="1:12" ht="20.100000000000001" customHeight="1">
      <c r="A119" s="13">
        <v>2012</v>
      </c>
      <c r="B119" s="14">
        <v>2012.03</v>
      </c>
      <c r="C119" s="15" t="s">
        <v>182</v>
      </c>
      <c r="D119" s="14" t="s">
        <v>183</v>
      </c>
      <c r="E119" s="14" t="s">
        <v>45</v>
      </c>
      <c r="F119" s="16">
        <v>1700</v>
      </c>
      <c r="G119" s="16">
        <v>200</v>
      </c>
      <c r="H119" s="17">
        <f t="shared" si="1"/>
        <v>1900</v>
      </c>
      <c r="I119" s="16">
        <v>560</v>
      </c>
      <c r="J119" s="18" t="s">
        <v>162</v>
      </c>
      <c r="K119" s="19" t="s">
        <v>180</v>
      </c>
      <c r="L119" s="18"/>
    </row>
    <row r="120" spans="1:12" ht="20.100000000000001" customHeight="1">
      <c r="A120" s="13">
        <v>2012</v>
      </c>
      <c r="B120" s="14">
        <v>2012.03</v>
      </c>
      <c r="C120" s="15" t="s">
        <v>184</v>
      </c>
      <c r="D120" s="14" t="s">
        <v>80</v>
      </c>
      <c r="E120" s="14" t="s">
        <v>45</v>
      </c>
      <c r="F120" s="16">
        <v>90</v>
      </c>
      <c r="G120" s="16">
        <v>0</v>
      </c>
      <c r="H120" s="17">
        <f t="shared" si="1"/>
        <v>90</v>
      </c>
      <c r="I120" s="16">
        <v>50</v>
      </c>
      <c r="J120" s="18" t="s">
        <v>162</v>
      </c>
      <c r="K120" s="19" t="s">
        <v>180</v>
      </c>
      <c r="L120" s="18"/>
    </row>
    <row r="121" spans="1:12" ht="20.100000000000001" customHeight="1">
      <c r="A121" s="13">
        <v>2012</v>
      </c>
      <c r="B121" s="14">
        <v>2012.03</v>
      </c>
      <c r="C121" s="15" t="s">
        <v>185</v>
      </c>
      <c r="D121" s="14" t="s">
        <v>80</v>
      </c>
      <c r="E121" s="14" t="s">
        <v>45</v>
      </c>
      <c r="F121" s="16">
        <v>261.36</v>
      </c>
      <c r="G121" s="16">
        <v>0</v>
      </c>
      <c r="H121" s="17">
        <f t="shared" si="1"/>
        <v>261.36</v>
      </c>
      <c r="I121" s="16">
        <v>261.36</v>
      </c>
      <c r="J121" s="18" t="s">
        <v>162</v>
      </c>
      <c r="K121" s="19" t="s">
        <v>180</v>
      </c>
      <c r="L121" s="18"/>
    </row>
    <row r="122" spans="1:12" ht="20.100000000000001" customHeight="1">
      <c r="A122" s="13">
        <v>2012</v>
      </c>
      <c r="B122" s="14">
        <v>2012.01</v>
      </c>
      <c r="C122" s="15" t="s">
        <v>186</v>
      </c>
      <c r="D122" s="14" t="s">
        <v>175</v>
      </c>
      <c r="E122" s="14" t="s">
        <v>41</v>
      </c>
      <c r="F122" s="16">
        <v>75.930000000000007</v>
      </c>
      <c r="G122" s="16">
        <v>0</v>
      </c>
      <c r="H122" s="17">
        <f t="shared" si="1"/>
        <v>75.930000000000007</v>
      </c>
      <c r="I122" s="16">
        <v>75.930000000000007</v>
      </c>
      <c r="J122" s="18" t="s">
        <v>162</v>
      </c>
      <c r="K122" s="19" t="s">
        <v>103</v>
      </c>
      <c r="L122" s="18"/>
    </row>
    <row r="123" spans="1:12" ht="20.100000000000001" customHeight="1">
      <c r="A123" s="13">
        <v>2012</v>
      </c>
      <c r="B123" s="14">
        <v>2012.01</v>
      </c>
      <c r="C123" s="24" t="s">
        <v>187</v>
      </c>
      <c r="D123" s="14" t="s">
        <v>80</v>
      </c>
      <c r="E123" s="14" t="s">
        <v>45</v>
      </c>
      <c r="F123" s="16">
        <v>110.99</v>
      </c>
      <c r="G123" s="16">
        <v>12.816000000000001</v>
      </c>
      <c r="H123" s="17">
        <f t="shared" si="1"/>
        <v>123.806</v>
      </c>
      <c r="I123" s="16">
        <v>110.99</v>
      </c>
      <c r="J123" s="18" t="s">
        <v>162</v>
      </c>
      <c r="K123" s="19" t="s">
        <v>188</v>
      </c>
      <c r="L123" s="18"/>
    </row>
    <row r="124" spans="1:12" ht="20.100000000000001" customHeight="1">
      <c r="A124" s="13">
        <v>2012</v>
      </c>
      <c r="B124" s="14">
        <v>2012.01</v>
      </c>
      <c r="C124" s="24" t="s">
        <v>189</v>
      </c>
      <c r="D124" s="14" t="s">
        <v>19</v>
      </c>
      <c r="E124" s="14" t="s">
        <v>45</v>
      </c>
      <c r="F124" s="16">
        <v>15.4</v>
      </c>
      <c r="G124" s="16">
        <v>10.933</v>
      </c>
      <c r="H124" s="17">
        <f t="shared" si="1"/>
        <v>26.332999999999998</v>
      </c>
      <c r="I124" s="16">
        <v>15.4</v>
      </c>
      <c r="J124" s="18" t="s">
        <v>162</v>
      </c>
      <c r="K124" s="19" t="s">
        <v>188</v>
      </c>
      <c r="L124" s="18"/>
    </row>
    <row r="125" spans="1:12" ht="20.100000000000001" customHeight="1">
      <c r="A125" s="13">
        <v>2012</v>
      </c>
      <c r="B125" s="14">
        <v>2012.01</v>
      </c>
      <c r="C125" s="24" t="s">
        <v>190</v>
      </c>
      <c r="D125" s="14" t="s">
        <v>150</v>
      </c>
      <c r="E125" s="14" t="s">
        <v>45</v>
      </c>
      <c r="F125" s="16">
        <v>16.456</v>
      </c>
      <c r="G125" s="16">
        <v>0</v>
      </c>
      <c r="H125" s="17">
        <f t="shared" si="1"/>
        <v>16.456</v>
      </c>
      <c r="I125" s="16">
        <v>16.456</v>
      </c>
      <c r="J125" s="18" t="s">
        <v>162</v>
      </c>
      <c r="K125" s="19" t="s">
        <v>188</v>
      </c>
      <c r="L125" s="18"/>
    </row>
    <row r="126" spans="1:12" ht="20.100000000000001" customHeight="1">
      <c r="A126" s="13">
        <v>2012</v>
      </c>
      <c r="B126" s="14">
        <v>2012.04</v>
      </c>
      <c r="C126" s="24" t="s">
        <v>191</v>
      </c>
      <c r="D126" s="14" t="s">
        <v>40</v>
      </c>
      <c r="E126" s="14" t="s">
        <v>45</v>
      </c>
      <c r="F126" s="16">
        <v>95</v>
      </c>
      <c r="G126" s="16">
        <v>80</v>
      </c>
      <c r="H126" s="17">
        <f t="shared" si="1"/>
        <v>175</v>
      </c>
      <c r="I126" s="16">
        <v>95</v>
      </c>
      <c r="J126" s="18" t="s">
        <v>162</v>
      </c>
      <c r="K126" s="19" t="s">
        <v>188</v>
      </c>
      <c r="L126" s="18"/>
    </row>
    <row r="127" spans="1:12" ht="20.100000000000001" customHeight="1">
      <c r="A127" s="13">
        <v>2012</v>
      </c>
      <c r="B127" s="14">
        <v>2012.04</v>
      </c>
      <c r="C127" s="24" t="s">
        <v>192</v>
      </c>
      <c r="D127" s="14" t="s">
        <v>40</v>
      </c>
      <c r="E127" s="14" t="s">
        <v>45</v>
      </c>
      <c r="F127" s="16">
        <v>30</v>
      </c>
      <c r="G127" s="16">
        <v>22</v>
      </c>
      <c r="H127" s="17">
        <f t="shared" si="1"/>
        <v>52</v>
      </c>
      <c r="I127" s="16">
        <v>30</v>
      </c>
      <c r="J127" s="18" t="s">
        <v>162</v>
      </c>
      <c r="K127" s="19" t="s">
        <v>188</v>
      </c>
      <c r="L127" s="18"/>
    </row>
    <row r="128" spans="1:12" ht="20.100000000000001" customHeight="1">
      <c r="A128" s="13">
        <v>2012</v>
      </c>
      <c r="B128" s="14">
        <v>2012.04</v>
      </c>
      <c r="C128" s="24" t="s">
        <v>193</v>
      </c>
      <c r="D128" s="14" t="s">
        <v>60</v>
      </c>
      <c r="E128" s="14" t="s">
        <v>45</v>
      </c>
      <c r="F128" s="16">
        <v>320</v>
      </c>
      <c r="G128" s="16">
        <v>80</v>
      </c>
      <c r="H128" s="17">
        <f t="shared" si="1"/>
        <v>400</v>
      </c>
      <c r="I128" s="16">
        <v>320</v>
      </c>
      <c r="J128" s="18" t="s">
        <v>162</v>
      </c>
      <c r="K128" s="19" t="s">
        <v>188</v>
      </c>
      <c r="L128" s="18"/>
    </row>
    <row r="129" spans="1:12" ht="20.100000000000001" customHeight="1">
      <c r="A129" s="13">
        <v>2012</v>
      </c>
      <c r="B129" s="14">
        <v>2012.04</v>
      </c>
      <c r="C129" s="24" t="s">
        <v>193</v>
      </c>
      <c r="D129" s="14" t="s">
        <v>60</v>
      </c>
      <c r="E129" s="14" t="s">
        <v>45</v>
      </c>
      <c r="F129" s="16">
        <v>338.82900000000001</v>
      </c>
      <c r="G129" s="16">
        <v>86.463999999999999</v>
      </c>
      <c r="H129" s="17">
        <f t="shared" si="1"/>
        <v>425.29300000000001</v>
      </c>
      <c r="I129" s="16">
        <v>338.82900000000001</v>
      </c>
      <c r="J129" s="18" t="s">
        <v>162</v>
      </c>
      <c r="K129" s="19" t="s">
        <v>188</v>
      </c>
      <c r="L129" s="18"/>
    </row>
    <row r="130" spans="1:12" ht="20.100000000000001" customHeight="1">
      <c r="A130" s="13">
        <v>2012</v>
      </c>
      <c r="B130" s="14">
        <v>2012.04</v>
      </c>
      <c r="C130" s="24" t="s">
        <v>194</v>
      </c>
      <c r="D130" s="14" t="s">
        <v>60</v>
      </c>
      <c r="E130" s="14" t="s">
        <v>45</v>
      </c>
      <c r="F130" s="16">
        <v>927</v>
      </c>
      <c r="G130" s="16">
        <v>163</v>
      </c>
      <c r="H130" s="17">
        <f t="shared" si="1"/>
        <v>1090</v>
      </c>
      <c r="I130" s="16">
        <v>927</v>
      </c>
      <c r="J130" s="18" t="s">
        <v>162</v>
      </c>
      <c r="K130" s="19" t="s">
        <v>188</v>
      </c>
      <c r="L130" s="18"/>
    </row>
    <row r="131" spans="1:12" ht="20.100000000000001" customHeight="1">
      <c r="A131" s="13">
        <v>2012</v>
      </c>
      <c r="B131" s="14">
        <v>2012.06</v>
      </c>
      <c r="C131" s="24" t="s">
        <v>194</v>
      </c>
      <c r="D131" s="14" t="s">
        <v>93</v>
      </c>
      <c r="E131" s="14" t="s">
        <v>45</v>
      </c>
      <c r="F131" s="16">
        <v>380</v>
      </c>
      <c r="G131" s="16">
        <v>20</v>
      </c>
      <c r="H131" s="17">
        <f t="shared" si="1"/>
        <v>400</v>
      </c>
      <c r="I131" s="16">
        <v>380</v>
      </c>
      <c r="J131" s="18" t="s">
        <v>162</v>
      </c>
      <c r="K131" s="19" t="s">
        <v>188</v>
      </c>
      <c r="L131" s="18"/>
    </row>
    <row r="132" spans="1:12" ht="20.100000000000001" customHeight="1">
      <c r="A132" s="13">
        <v>2012</v>
      </c>
      <c r="B132" s="14">
        <v>2012.06</v>
      </c>
      <c r="C132" s="24" t="s">
        <v>195</v>
      </c>
      <c r="D132" s="14" t="s">
        <v>93</v>
      </c>
      <c r="E132" s="14" t="s">
        <v>45</v>
      </c>
      <c r="F132" s="16">
        <v>1261</v>
      </c>
      <c r="G132" s="16">
        <v>0</v>
      </c>
      <c r="H132" s="17">
        <f t="shared" si="1"/>
        <v>1261</v>
      </c>
      <c r="I132" s="16">
        <v>1261</v>
      </c>
      <c r="J132" s="18" t="s">
        <v>162</v>
      </c>
      <c r="K132" s="19" t="s">
        <v>188</v>
      </c>
      <c r="L132" s="18"/>
    </row>
    <row r="133" spans="1:12" ht="20.100000000000001" customHeight="1">
      <c r="A133" s="13">
        <v>2012</v>
      </c>
      <c r="B133" s="14" t="s">
        <v>196</v>
      </c>
      <c r="C133" s="24" t="s">
        <v>197</v>
      </c>
      <c r="D133" s="14" t="s">
        <v>40</v>
      </c>
      <c r="E133" s="14" t="s">
        <v>45</v>
      </c>
      <c r="F133" s="16">
        <v>2000</v>
      </c>
      <c r="G133" s="16">
        <v>0</v>
      </c>
      <c r="H133" s="17">
        <f t="shared" ref="H133:H196" si="2">SUM(F133:G133)</f>
        <v>2000</v>
      </c>
      <c r="I133" s="16">
        <v>100</v>
      </c>
      <c r="J133" s="18" t="s">
        <v>162</v>
      </c>
      <c r="K133" s="19" t="s">
        <v>188</v>
      </c>
      <c r="L133" s="18"/>
    </row>
    <row r="134" spans="1:12" ht="20.100000000000001" customHeight="1">
      <c r="A134" s="13">
        <v>2012</v>
      </c>
      <c r="B134" s="14">
        <v>2012.02</v>
      </c>
      <c r="C134" s="24" t="s">
        <v>198</v>
      </c>
      <c r="D134" s="14" t="s">
        <v>40</v>
      </c>
      <c r="E134" s="14" t="s">
        <v>45</v>
      </c>
      <c r="F134" s="16">
        <v>8070</v>
      </c>
      <c r="G134" s="16">
        <v>0</v>
      </c>
      <c r="H134" s="17">
        <f t="shared" si="2"/>
        <v>8070</v>
      </c>
      <c r="I134" s="16">
        <v>8070</v>
      </c>
      <c r="J134" s="18" t="s">
        <v>162</v>
      </c>
      <c r="K134" s="19" t="s">
        <v>188</v>
      </c>
      <c r="L134" s="18"/>
    </row>
    <row r="135" spans="1:12" ht="20.100000000000001" customHeight="1">
      <c r="A135" s="13">
        <v>2012</v>
      </c>
      <c r="B135" s="14">
        <v>2012.04</v>
      </c>
      <c r="C135" s="24" t="s">
        <v>199</v>
      </c>
      <c r="D135" s="14" t="s">
        <v>40</v>
      </c>
      <c r="E135" s="14" t="s">
        <v>45</v>
      </c>
      <c r="F135" s="16">
        <v>40</v>
      </c>
      <c r="G135" s="16">
        <v>0</v>
      </c>
      <c r="H135" s="17">
        <f t="shared" si="2"/>
        <v>40</v>
      </c>
      <c r="I135" s="16">
        <v>40</v>
      </c>
      <c r="J135" s="18" t="s">
        <v>162</v>
      </c>
      <c r="K135" s="19" t="s">
        <v>188</v>
      </c>
      <c r="L135" s="18"/>
    </row>
    <row r="136" spans="1:12" ht="20.100000000000001" customHeight="1">
      <c r="A136" s="13">
        <v>2012</v>
      </c>
      <c r="B136" s="14">
        <v>2012.04</v>
      </c>
      <c r="C136" s="24" t="s">
        <v>200</v>
      </c>
      <c r="D136" s="14" t="s">
        <v>40</v>
      </c>
      <c r="E136" s="14" t="s">
        <v>45</v>
      </c>
      <c r="F136" s="16">
        <v>40</v>
      </c>
      <c r="G136" s="16">
        <v>0</v>
      </c>
      <c r="H136" s="17">
        <f t="shared" si="2"/>
        <v>40</v>
      </c>
      <c r="I136" s="16">
        <v>40</v>
      </c>
      <c r="J136" s="18" t="s">
        <v>162</v>
      </c>
      <c r="K136" s="19" t="s">
        <v>188</v>
      </c>
      <c r="L136" s="18"/>
    </row>
    <row r="137" spans="1:12" ht="20.100000000000001" customHeight="1">
      <c r="A137" s="13">
        <v>2012</v>
      </c>
      <c r="B137" s="14">
        <v>2012.03</v>
      </c>
      <c r="C137" s="15" t="s">
        <v>201</v>
      </c>
      <c r="D137" s="14" t="s">
        <v>40</v>
      </c>
      <c r="E137" s="14" t="s">
        <v>45</v>
      </c>
      <c r="F137" s="16">
        <v>63.415999999999997</v>
      </c>
      <c r="G137" s="16">
        <v>46.988</v>
      </c>
      <c r="H137" s="17">
        <f t="shared" si="2"/>
        <v>110.404</v>
      </c>
      <c r="I137" s="16">
        <v>63.415999999999997</v>
      </c>
      <c r="J137" s="18" t="s">
        <v>162</v>
      </c>
      <c r="K137" s="19" t="s">
        <v>202</v>
      </c>
      <c r="L137" s="18"/>
    </row>
    <row r="138" spans="1:12" ht="20.100000000000001" customHeight="1">
      <c r="A138" s="13">
        <v>2012</v>
      </c>
      <c r="B138" s="14">
        <v>2012.03</v>
      </c>
      <c r="C138" s="15" t="s">
        <v>203</v>
      </c>
      <c r="D138" s="14" t="s">
        <v>40</v>
      </c>
      <c r="E138" s="14" t="s">
        <v>45</v>
      </c>
      <c r="F138" s="16">
        <v>63.415999999999997</v>
      </c>
      <c r="G138" s="16">
        <v>46.988</v>
      </c>
      <c r="H138" s="17">
        <f t="shared" si="2"/>
        <v>110.404</v>
      </c>
      <c r="I138" s="16">
        <v>63.415999999999997</v>
      </c>
      <c r="J138" s="18" t="s">
        <v>162</v>
      </c>
      <c r="K138" s="19" t="s">
        <v>202</v>
      </c>
      <c r="L138" s="18"/>
    </row>
    <row r="139" spans="1:12" ht="20.100000000000001" customHeight="1">
      <c r="A139" s="13">
        <v>2012</v>
      </c>
      <c r="B139" s="14">
        <v>2012.03</v>
      </c>
      <c r="C139" s="15" t="s">
        <v>204</v>
      </c>
      <c r="D139" s="14" t="s">
        <v>40</v>
      </c>
      <c r="E139" s="14" t="s">
        <v>45</v>
      </c>
      <c r="F139" s="16">
        <v>81.995999999999995</v>
      </c>
      <c r="G139" s="16">
        <v>59.872999999999998</v>
      </c>
      <c r="H139" s="17">
        <f t="shared" si="2"/>
        <v>141.869</v>
      </c>
      <c r="I139" s="16">
        <v>81.995999999999995</v>
      </c>
      <c r="J139" s="18" t="s">
        <v>162</v>
      </c>
      <c r="K139" s="19" t="s">
        <v>202</v>
      </c>
      <c r="L139" s="18"/>
    </row>
    <row r="140" spans="1:12" ht="20.100000000000001" customHeight="1">
      <c r="A140" s="13">
        <v>2012</v>
      </c>
      <c r="B140" s="14">
        <v>2012.04</v>
      </c>
      <c r="C140" s="15" t="s">
        <v>205</v>
      </c>
      <c r="D140" s="14" t="s">
        <v>40</v>
      </c>
      <c r="E140" s="14" t="s">
        <v>45</v>
      </c>
      <c r="F140" s="16">
        <v>5300</v>
      </c>
      <c r="G140" s="16">
        <v>0</v>
      </c>
      <c r="H140" s="17">
        <f t="shared" si="2"/>
        <v>5300</v>
      </c>
      <c r="I140" s="16">
        <v>2165</v>
      </c>
      <c r="J140" s="18" t="s">
        <v>162</v>
      </c>
      <c r="K140" s="19" t="s">
        <v>202</v>
      </c>
      <c r="L140" s="18"/>
    </row>
    <row r="141" spans="1:12" ht="20.100000000000001" customHeight="1">
      <c r="A141" s="13">
        <v>2012</v>
      </c>
      <c r="B141" s="14">
        <v>2012.04</v>
      </c>
      <c r="C141" s="15" t="s">
        <v>206</v>
      </c>
      <c r="D141" s="14" t="s">
        <v>40</v>
      </c>
      <c r="E141" s="14" t="s">
        <v>45</v>
      </c>
      <c r="F141" s="16">
        <v>50</v>
      </c>
      <c r="G141" s="16">
        <v>40</v>
      </c>
      <c r="H141" s="17">
        <f t="shared" si="2"/>
        <v>90</v>
      </c>
      <c r="I141" s="16">
        <v>50</v>
      </c>
      <c r="J141" s="18" t="s">
        <v>162</v>
      </c>
      <c r="K141" s="19" t="s">
        <v>207</v>
      </c>
      <c r="L141" s="18"/>
    </row>
    <row r="142" spans="1:12" ht="20.100000000000001" customHeight="1">
      <c r="A142" s="13">
        <v>2012</v>
      </c>
      <c r="B142" s="14">
        <v>2012.04</v>
      </c>
      <c r="C142" s="15" t="s">
        <v>208</v>
      </c>
      <c r="D142" s="14" t="s">
        <v>40</v>
      </c>
      <c r="E142" s="14" t="s">
        <v>45</v>
      </c>
      <c r="F142" s="16">
        <v>50</v>
      </c>
      <c r="G142" s="16">
        <v>40</v>
      </c>
      <c r="H142" s="17">
        <f t="shared" si="2"/>
        <v>90</v>
      </c>
      <c r="I142" s="16">
        <v>50</v>
      </c>
      <c r="J142" s="18" t="s">
        <v>162</v>
      </c>
      <c r="K142" s="19" t="s">
        <v>207</v>
      </c>
      <c r="L142" s="18"/>
    </row>
    <row r="143" spans="1:12" ht="20.100000000000001" customHeight="1">
      <c r="A143" s="13">
        <v>2012</v>
      </c>
      <c r="B143" s="14">
        <v>2012.04</v>
      </c>
      <c r="C143" s="15" t="s">
        <v>209</v>
      </c>
      <c r="D143" s="14" t="s">
        <v>40</v>
      </c>
      <c r="E143" s="14" t="s">
        <v>45</v>
      </c>
      <c r="F143" s="16">
        <v>50</v>
      </c>
      <c r="G143" s="16">
        <v>40</v>
      </c>
      <c r="H143" s="17">
        <f t="shared" si="2"/>
        <v>90</v>
      </c>
      <c r="I143" s="16">
        <v>50</v>
      </c>
      <c r="J143" s="18" t="s">
        <v>162</v>
      </c>
      <c r="K143" s="19" t="s">
        <v>207</v>
      </c>
      <c r="L143" s="18"/>
    </row>
    <row r="144" spans="1:12" ht="20.100000000000001" customHeight="1">
      <c r="A144" s="13">
        <v>2012</v>
      </c>
      <c r="B144" s="14">
        <v>2012.12</v>
      </c>
      <c r="C144" s="15" t="s">
        <v>210</v>
      </c>
      <c r="D144" s="14" t="s">
        <v>40</v>
      </c>
      <c r="E144" s="14" t="s">
        <v>45</v>
      </c>
      <c r="F144" s="16">
        <v>1200</v>
      </c>
      <c r="G144" s="16">
        <v>505</v>
      </c>
      <c r="H144" s="17">
        <f t="shared" si="2"/>
        <v>1705</v>
      </c>
      <c r="I144" s="16">
        <v>100</v>
      </c>
      <c r="J144" s="18" t="s">
        <v>162</v>
      </c>
      <c r="K144" s="19" t="s">
        <v>207</v>
      </c>
      <c r="L144" s="18"/>
    </row>
    <row r="145" spans="1:12" ht="20.100000000000001" customHeight="1">
      <c r="A145" s="13">
        <v>2012</v>
      </c>
      <c r="B145" s="14">
        <v>2012.12</v>
      </c>
      <c r="C145" s="15" t="s">
        <v>211</v>
      </c>
      <c r="D145" s="14" t="s">
        <v>40</v>
      </c>
      <c r="E145" s="14" t="s">
        <v>45</v>
      </c>
      <c r="F145" s="16">
        <v>1900</v>
      </c>
      <c r="G145" s="16">
        <v>605</v>
      </c>
      <c r="H145" s="17">
        <f t="shared" si="2"/>
        <v>2505</v>
      </c>
      <c r="I145" s="16">
        <v>100</v>
      </c>
      <c r="J145" s="18" t="s">
        <v>162</v>
      </c>
      <c r="K145" s="19" t="s">
        <v>207</v>
      </c>
      <c r="L145" s="18"/>
    </row>
    <row r="146" spans="1:12" ht="20.100000000000001" customHeight="1">
      <c r="A146" s="13">
        <v>2012</v>
      </c>
      <c r="B146" s="14">
        <v>2012.12</v>
      </c>
      <c r="C146" s="15" t="s">
        <v>212</v>
      </c>
      <c r="D146" s="14" t="s">
        <v>40</v>
      </c>
      <c r="E146" s="14" t="s">
        <v>45</v>
      </c>
      <c r="F146" s="16">
        <v>1100</v>
      </c>
      <c r="G146" s="16">
        <v>684</v>
      </c>
      <c r="H146" s="17">
        <f t="shared" si="2"/>
        <v>1784</v>
      </c>
      <c r="I146" s="16">
        <v>100</v>
      </c>
      <c r="J146" s="18" t="s">
        <v>162</v>
      </c>
      <c r="K146" s="19" t="s">
        <v>207</v>
      </c>
      <c r="L146" s="18"/>
    </row>
    <row r="147" spans="1:12" ht="20.100000000000001" customHeight="1">
      <c r="A147" s="13">
        <v>2012</v>
      </c>
      <c r="B147" s="14">
        <v>2012.06</v>
      </c>
      <c r="C147" s="15" t="s">
        <v>213</v>
      </c>
      <c r="D147" s="14" t="s">
        <v>214</v>
      </c>
      <c r="E147" s="14" t="s">
        <v>45</v>
      </c>
      <c r="F147" s="16">
        <v>1005</v>
      </c>
      <c r="G147" s="16">
        <v>663</v>
      </c>
      <c r="H147" s="17">
        <f t="shared" si="2"/>
        <v>1668</v>
      </c>
      <c r="I147" s="16">
        <v>1000</v>
      </c>
      <c r="J147" s="18" t="s">
        <v>162</v>
      </c>
      <c r="K147" s="19" t="s">
        <v>215</v>
      </c>
      <c r="L147" s="18"/>
    </row>
    <row r="148" spans="1:12" ht="20.100000000000001" customHeight="1">
      <c r="A148" s="13">
        <v>2012</v>
      </c>
      <c r="B148" s="14">
        <v>2012.06</v>
      </c>
      <c r="C148" s="15" t="s">
        <v>213</v>
      </c>
      <c r="D148" s="14" t="s">
        <v>214</v>
      </c>
      <c r="E148" s="14" t="s">
        <v>45</v>
      </c>
      <c r="F148" s="16">
        <v>2700</v>
      </c>
      <c r="G148" s="16">
        <v>890</v>
      </c>
      <c r="H148" s="17">
        <f t="shared" si="2"/>
        <v>3590</v>
      </c>
      <c r="I148" s="16">
        <v>2000</v>
      </c>
      <c r="J148" s="18" t="s">
        <v>162</v>
      </c>
      <c r="K148" s="19" t="s">
        <v>215</v>
      </c>
      <c r="L148" s="18"/>
    </row>
    <row r="149" spans="1:12" ht="20.100000000000001" customHeight="1">
      <c r="A149" s="13">
        <v>2012</v>
      </c>
      <c r="B149" s="14">
        <v>2012.11</v>
      </c>
      <c r="C149" s="15" t="s">
        <v>216</v>
      </c>
      <c r="D149" s="14" t="s">
        <v>40</v>
      </c>
      <c r="E149" s="14" t="s">
        <v>45</v>
      </c>
      <c r="F149" s="16">
        <v>1800</v>
      </c>
      <c r="G149" s="16">
        <v>500</v>
      </c>
      <c r="H149" s="17">
        <f t="shared" si="2"/>
        <v>2300</v>
      </c>
      <c r="I149" s="16">
        <v>20</v>
      </c>
      <c r="J149" s="18" t="s">
        <v>162</v>
      </c>
      <c r="K149" s="19" t="s">
        <v>217</v>
      </c>
      <c r="L149" s="18"/>
    </row>
    <row r="150" spans="1:12" ht="20.100000000000001" customHeight="1">
      <c r="A150" s="13">
        <v>2012</v>
      </c>
      <c r="B150" s="14">
        <v>2012.07</v>
      </c>
      <c r="C150" s="15" t="s">
        <v>218</v>
      </c>
      <c r="D150" s="14" t="s">
        <v>62</v>
      </c>
      <c r="E150" s="14" t="s">
        <v>45</v>
      </c>
      <c r="F150" s="16">
        <v>1599</v>
      </c>
      <c r="G150" s="16">
        <v>0</v>
      </c>
      <c r="H150" s="17">
        <f t="shared" si="2"/>
        <v>1599</v>
      </c>
      <c r="I150" s="16">
        <v>799.5</v>
      </c>
      <c r="J150" s="18" t="s">
        <v>162</v>
      </c>
      <c r="K150" s="19" t="s">
        <v>217</v>
      </c>
      <c r="L150" s="18"/>
    </row>
    <row r="151" spans="1:12" ht="20.100000000000001" customHeight="1">
      <c r="A151" s="13">
        <v>2012</v>
      </c>
      <c r="B151" s="14">
        <v>2012.07</v>
      </c>
      <c r="C151" s="15" t="s">
        <v>219</v>
      </c>
      <c r="D151" s="14" t="s">
        <v>80</v>
      </c>
      <c r="E151" s="14" t="s">
        <v>161</v>
      </c>
      <c r="F151" s="16">
        <v>50</v>
      </c>
      <c r="G151" s="16">
        <v>0</v>
      </c>
      <c r="H151" s="17">
        <f t="shared" si="2"/>
        <v>50</v>
      </c>
      <c r="I151" s="16">
        <v>25</v>
      </c>
      <c r="J151" s="18" t="s">
        <v>162</v>
      </c>
      <c r="K151" s="19" t="s">
        <v>217</v>
      </c>
      <c r="L151" s="18"/>
    </row>
    <row r="152" spans="1:12" ht="20.100000000000001" customHeight="1">
      <c r="A152" s="13">
        <v>2012</v>
      </c>
      <c r="B152" s="14">
        <v>2012.09</v>
      </c>
      <c r="C152" s="15" t="s">
        <v>220</v>
      </c>
      <c r="D152" s="14" t="s">
        <v>62</v>
      </c>
      <c r="E152" s="14" t="s">
        <v>45</v>
      </c>
      <c r="F152" s="16">
        <v>791</v>
      </c>
      <c r="G152" s="16">
        <v>0</v>
      </c>
      <c r="H152" s="17">
        <f t="shared" si="2"/>
        <v>791</v>
      </c>
      <c r="I152" s="16">
        <v>395.5</v>
      </c>
      <c r="J152" s="18" t="s">
        <v>162</v>
      </c>
      <c r="K152" s="19" t="s">
        <v>217</v>
      </c>
      <c r="L152" s="18"/>
    </row>
    <row r="153" spans="1:12" ht="20.100000000000001" customHeight="1">
      <c r="A153" s="13">
        <v>2012</v>
      </c>
      <c r="B153" s="14">
        <v>2012.09</v>
      </c>
      <c r="C153" s="15" t="s">
        <v>221</v>
      </c>
      <c r="D153" s="14" t="s">
        <v>80</v>
      </c>
      <c r="E153" s="14" t="s">
        <v>161</v>
      </c>
      <c r="F153" s="16">
        <v>50</v>
      </c>
      <c r="G153" s="16">
        <v>0</v>
      </c>
      <c r="H153" s="17">
        <f t="shared" si="2"/>
        <v>50</v>
      </c>
      <c r="I153" s="16">
        <v>25</v>
      </c>
      <c r="J153" s="18" t="s">
        <v>162</v>
      </c>
      <c r="K153" s="19" t="s">
        <v>217</v>
      </c>
      <c r="L153" s="18"/>
    </row>
    <row r="154" spans="1:12" ht="20.100000000000001" customHeight="1">
      <c r="A154" s="13">
        <v>2012</v>
      </c>
      <c r="B154" s="14">
        <v>2012.04</v>
      </c>
      <c r="C154" s="15" t="s">
        <v>222</v>
      </c>
      <c r="D154" s="14" t="s">
        <v>60</v>
      </c>
      <c r="E154" s="14" t="s">
        <v>45</v>
      </c>
      <c r="F154" s="16">
        <v>600</v>
      </c>
      <c r="G154" s="16">
        <v>0</v>
      </c>
      <c r="H154" s="17">
        <f t="shared" si="2"/>
        <v>600</v>
      </c>
      <c r="I154" s="16">
        <v>300</v>
      </c>
      <c r="J154" s="18" t="s">
        <v>162</v>
      </c>
      <c r="K154" s="19" t="s">
        <v>217</v>
      </c>
      <c r="L154" s="18"/>
    </row>
    <row r="155" spans="1:12" ht="20.100000000000001" customHeight="1">
      <c r="A155" s="13">
        <v>2012</v>
      </c>
      <c r="B155" s="14">
        <v>2012.05</v>
      </c>
      <c r="C155" s="15" t="s">
        <v>223</v>
      </c>
      <c r="D155" s="14" t="s">
        <v>80</v>
      </c>
      <c r="E155" s="14" t="s">
        <v>45</v>
      </c>
      <c r="F155" s="16">
        <v>181.69800000000001</v>
      </c>
      <c r="G155" s="16">
        <v>0</v>
      </c>
      <c r="H155" s="17">
        <f t="shared" si="2"/>
        <v>181.69800000000001</v>
      </c>
      <c r="I155" s="16">
        <v>181.69800000000001</v>
      </c>
      <c r="J155" s="18" t="s">
        <v>162</v>
      </c>
      <c r="K155" s="19" t="s">
        <v>224</v>
      </c>
      <c r="L155" s="18"/>
    </row>
    <row r="156" spans="1:12" ht="20.100000000000001" customHeight="1">
      <c r="A156" s="13">
        <v>2012</v>
      </c>
      <c r="B156" s="14">
        <v>2012.05</v>
      </c>
      <c r="C156" s="15" t="s">
        <v>225</v>
      </c>
      <c r="D156" s="14" t="s">
        <v>19</v>
      </c>
      <c r="E156" s="14" t="s">
        <v>45</v>
      </c>
      <c r="F156" s="16">
        <v>54.064999999999998</v>
      </c>
      <c r="G156" s="16">
        <v>0</v>
      </c>
      <c r="H156" s="17">
        <f t="shared" si="2"/>
        <v>54.064999999999998</v>
      </c>
      <c r="I156" s="16">
        <v>54.064999999999998</v>
      </c>
      <c r="J156" s="18" t="s">
        <v>162</v>
      </c>
      <c r="K156" s="19" t="s">
        <v>224</v>
      </c>
      <c r="L156" s="18"/>
    </row>
    <row r="157" spans="1:12" ht="20.100000000000001" customHeight="1">
      <c r="A157" s="13">
        <v>2012</v>
      </c>
      <c r="B157" s="14">
        <v>2012.09</v>
      </c>
      <c r="C157" s="15" t="s">
        <v>226</v>
      </c>
      <c r="D157" s="14" t="s">
        <v>80</v>
      </c>
      <c r="E157" s="14" t="s">
        <v>45</v>
      </c>
      <c r="F157" s="16">
        <v>183.161</v>
      </c>
      <c r="G157" s="16">
        <v>0</v>
      </c>
      <c r="H157" s="17">
        <f t="shared" si="2"/>
        <v>183.161</v>
      </c>
      <c r="I157" s="16">
        <v>0</v>
      </c>
      <c r="J157" s="18" t="s">
        <v>162</v>
      </c>
      <c r="K157" s="19" t="s">
        <v>224</v>
      </c>
      <c r="L157" s="18"/>
    </row>
    <row r="158" spans="1:12" ht="20.100000000000001" customHeight="1">
      <c r="A158" s="13">
        <v>2012</v>
      </c>
      <c r="B158" s="14">
        <v>2012.03</v>
      </c>
      <c r="C158" s="15" t="s">
        <v>227</v>
      </c>
      <c r="D158" s="14" t="s">
        <v>40</v>
      </c>
      <c r="E158" s="14" t="s">
        <v>45</v>
      </c>
      <c r="F158" s="16">
        <v>1108</v>
      </c>
      <c r="G158" s="16">
        <v>200</v>
      </c>
      <c r="H158" s="17">
        <f t="shared" si="2"/>
        <v>1308</v>
      </c>
      <c r="I158" s="16">
        <v>100</v>
      </c>
      <c r="J158" s="18" t="s">
        <v>162</v>
      </c>
      <c r="K158" s="19" t="s">
        <v>228</v>
      </c>
      <c r="L158" s="18"/>
    </row>
    <row r="159" spans="1:12" ht="20.100000000000001" customHeight="1">
      <c r="A159" s="13">
        <v>2012</v>
      </c>
      <c r="B159" s="14">
        <v>2012.04</v>
      </c>
      <c r="C159" s="15" t="s">
        <v>229</v>
      </c>
      <c r="D159" s="14" t="s">
        <v>40</v>
      </c>
      <c r="E159" s="14" t="s">
        <v>41</v>
      </c>
      <c r="F159" s="16">
        <v>55</v>
      </c>
      <c r="G159" s="16">
        <v>45</v>
      </c>
      <c r="H159" s="17">
        <f t="shared" si="2"/>
        <v>100</v>
      </c>
      <c r="I159" s="16">
        <v>55</v>
      </c>
      <c r="J159" s="18" t="s">
        <v>162</v>
      </c>
      <c r="K159" s="19" t="s">
        <v>228</v>
      </c>
      <c r="L159" s="18"/>
    </row>
    <row r="160" spans="1:12" ht="20.100000000000001" customHeight="1">
      <c r="A160" s="13">
        <v>2012</v>
      </c>
      <c r="B160" s="14" t="s">
        <v>196</v>
      </c>
      <c r="C160" s="15" t="s">
        <v>230</v>
      </c>
      <c r="D160" s="14" t="s">
        <v>40</v>
      </c>
      <c r="E160" s="14" t="s">
        <v>45</v>
      </c>
      <c r="F160" s="16">
        <v>2214.9560000000001</v>
      </c>
      <c r="G160" s="16">
        <v>615.48800000000006</v>
      </c>
      <c r="H160" s="17">
        <f t="shared" si="2"/>
        <v>2830.4440000000004</v>
      </c>
      <c r="I160" s="16">
        <v>0</v>
      </c>
      <c r="J160" s="18" t="s">
        <v>162</v>
      </c>
      <c r="K160" s="19" t="s">
        <v>228</v>
      </c>
      <c r="L160" s="18"/>
    </row>
    <row r="161" spans="1:12" ht="20.100000000000001" customHeight="1">
      <c r="A161" s="13">
        <v>2012</v>
      </c>
      <c r="B161" s="14">
        <v>2012.01</v>
      </c>
      <c r="C161" s="15" t="s">
        <v>231</v>
      </c>
      <c r="D161" s="14" t="s">
        <v>93</v>
      </c>
      <c r="E161" s="14" t="s">
        <v>45</v>
      </c>
      <c r="F161" s="16">
        <v>341.524</v>
      </c>
      <c r="G161" s="16">
        <v>0</v>
      </c>
      <c r="H161" s="17">
        <f t="shared" si="2"/>
        <v>341.524</v>
      </c>
      <c r="I161" s="16">
        <v>341.524</v>
      </c>
      <c r="J161" s="18" t="s">
        <v>162</v>
      </c>
      <c r="K161" s="19" t="s">
        <v>228</v>
      </c>
      <c r="L161" s="18"/>
    </row>
    <row r="162" spans="1:12" ht="20.100000000000001" customHeight="1">
      <c r="A162" s="13">
        <v>2012</v>
      </c>
      <c r="B162" s="14">
        <v>2012.03</v>
      </c>
      <c r="C162" s="15" t="s">
        <v>232</v>
      </c>
      <c r="D162" s="14" t="s">
        <v>40</v>
      </c>
      <c r="E162" s="14" t="s">
        <v>41</v>
      </c>
      <c r="F162" s="16">
        <v>112</v>
      </c>
      <c r="G162" s="16">
        <v>48</v>
      </c>
      <c r="H162" s="17">
        <f t="shared" si="2"/>
        <v>160</v>
      </c>
      <c r="I162" s="16">
        <v>112</v>
      </c>
      <c r="J162" s="18" t="s">
        <v>162</v>
      </c>
      <c r="K162" s="19" t="s">
        <v>233</v>
      </c>
      <c r="L162" s="18"/>
    </row>
    <row r="163" spans="1:12" ht="20.100000000000001" customHeight="1">
      <c r="A163" s="13">
        <v>2012</v>
      </c>
      <c r="B163" s="14">
        <v>2012.03</v>
      </c>
      <c r="C163" s="15" t="s">
        <v>234</v>
      </c>
      <c r="D163" s="14" t="s">
        <v>40</v>
      </c>
      <c r="E163" s="14" t="s">
        <v>41</v>
      </c>
      <c r="F163" s="16">
        <v>85</v>
      </c>
      <c r="G163" s="16">
        <v>75.36</v>
      </c>
      <c r="H163" s="17">
        <f t="shared" si="2"/>
        <v>160.36000000000001</v>
      </c>
      <c r="I163" s="16">
        <v>85</v>
      </c>
      <c r="J163" s="18" t="s">
        <v>162</v>
      </c>
      <c r="K163" s="19" t="s">
        <v>233</v>
      </c>
      <c r="L163" s="18"/>
    </row>
    <row r="164" spans="1:12" ht="20.100000000000001" customHeight="1">
      <c r="A164" s="13">
        <v>2012</v>
      </c>
      <c r="B164" s="14">
        <v>2012.09</v>
      </c>
      <c r="C164" s="15" t="s">
        <v>235</v>
      </c>
      <c r="D164" s="14" t="s">
        <v>40</v>
      </c>
      <c r="E164" s="14" t="s">
        <v>41</v>
      </c>
      <c r="F164" s="16">
        <v>546</v>
      </c>
      <c r="G164" s="16">
        <v>234</v>
      </c>
      <c r="H164" s="17">
        <f t="shared" si="2"/>
        <v>780</v>
      </c>
      <c r="I164" s="16">
        <v>100</v>
      </c>
      <c r="J164" s="18" t="s">
        <v>162</v>
      </c>
      <c r="K164" s="19" t="s">
        <v>233</v>
      </c>
      <c r="L164" s="18"/>
    </row>
    <row r="165" spans="1:12" ht="20.100000000000001" customHeight="1">
      <c r="A165" s="13">
        <v>2012</v>
      </c>
      <c r="B165" s="14">
        <v>2012.09</v>
      </c>
      <c r="C165" s="15" t="s">
        <v>236</v>
      </c>
      <c r="D165" s="14" t="s">
        <v>40</v>
      </c>
      <c r="E165" s="14" t="s">
        <v>41</v>
      </c>
      <c r="F165" s="16">
        <v>1258</v>
      </c>
      <c r="G165" s="16">
        <v>538</v>
      </c>
      <c r="H165" s="17">
        <f t="shared" si="2"/>
        <v>1796</v>
      </c>
      <c r="I165" s="16">
        <v>100</v>
      </c>
      <c r="J165" s="18" t="s">
        <v>162</v>
      </c>
      <c r="K165" s="19" t="s">
        <v>233</v>
      </c>
      <c r="L165" s="18"/>
    </row>
    <row r="166" spans="1:12" ht="20.100000000000001" customHeight="1">
      <c r="A166" s="13">
        <v>2012</v>
      </c>
      <c r="B166" s="14">
        <v>2012.05</v>
      </c>
      <c r="C166" s="15" t="s">
        <v>237</v>
      </c>
      <c r="D166" s="14" t="s">
        <v>40</v>
      </c>
      <c r="E166" s="14" t="s">
        <v>45</v>
      </c>
      <c r="F166" s="16">
        <v>48.246000000000002</v>
      </c>
      <c r="G166" s="16">
        <v>12.041</v>
      </c>
      <c r="H166" s="17">
        <f t="shared" si="2"/>
        <v>60.287000000000006</v>
      </c>
      <c r="I166" s="16">
        <v>48.246000000000002</v>
      </c>
      <c r="J166" s="18" t="s">
        <v>162</v>
      </c>
      <c r="K166" s="19" t="s">
        <v>233</v>
      </c>
      <c r="L166" s="18"/>
    </row>
    <row r="167" spans="1:12" ht="20.100000000000001" customHeight="1">
      <c r="A167" s="13">
        <v>2012</v>
      </c>
      <c r="B167" s="14">
        <v>2012.03</v>
      </c>
      <c r="C167" s="15" t="s">
        <v>238</v>
      </c>
      <c r="D167" s="14" t="s">
        <v>40</v>
      </c>
      <c r="E167" s="14" t="s">
        <v>45</v>
      </c>
      <c r="F167" s="16">
        <v>408.46300000000002</v>
      </c>
      <c r="G167" s="16">
        <v>0</v>
      </c>
      <c r="H167" s="17">
        <f t="shared" si="2"/>
        <v>408.46300000000002</v>
      </c>
      <c r="I167" s="16">
        <v>408.46300000000002</v>
      </c>
      <c r="J167" s="18" t="s">
        <v>162</v>
      </c>
      <c r="K167" s="19" t="s">
        <v>233</v>
      </c>
      <c r="L167" s="18"/>
    </row>
    <row r="168" spans="1:12" ht="20.100000000000001" customHeight="1">
      <c r="A168" s="13">
        <v>2012</v>
      </c>
      <c r="B168" s="14">
        <v>2012.05</v>
      </c>
      <c r="C168" s="15" t="s">
        <v>239</v>
      </c>
      <c r="D168" s="14" t="s">
        <v>14</v>
      </c>
      <c r="E168" s="14" t="s">
        <v>41</v>
      </c>
      <c r="F168" s="16">
        <v>91.113</v>
      </c>
      <c r="G168" s="16">
        <v>0</v>
      </c>
      <c r="H168" s="17">
        <f t="shared" si="2"/>
        <v>91.113</v>
      </c>
      <c r="I168" s="16">
        <v>91.113</v>
      </c>
      <c r="J168" s="18" t="s">
        <v>162</v>
      </c>
      <c r="K168" s="19" t="s">
        <v>240</v>
      </c>
      <c r="L168" s="18"/>
    </row>
    <row r="169" spans="1:12" ht="20.100000000000001" customHeight="1">
      <c r="A169" s="13">
        <v>2012</v>
      </c>
      <c r="B169" s="14">
        <v>2012.05</v>
      </c>
      <c r="C169" s="15" t="s">
        <v>241</v>
      </c>
      <c r="D169" s="14" t="s">
        <v>25</v>
      </c>
      <c r="E169" s="14" t="s">
        <v>41</v>
      </c>
      <c r="F169" s="16">
        <v>71.634</v>
      </c>
      <c r="G169" s="16">
        <v>0</v>
      </c>
      <c r="H169" s="17">
        <f t="shared" si="2"/>
        <v>71.634</v>
      </c>
      <c r="I169" s="16">
        <v>71.634</v>
      </c>
      <c r="J169" s="18" t="s">
        <v>162</v>
      </c>
      <c r="K169" s="19" t="s">
        <v>240</v>
      </c>
      <c r="L169" s="18"/>
    </row>
    <row r="170" spans="1:12" ht="20.100000000000001" customHeight="1">
      <c r="A170" s="13">
        <v>2012</v>
      </c>
      <c r="B170" s="14">
        <v>2012.12</v>
      </c>
      <c r="C170" s="15" t="s">
        <v>242</v>
      </c>
      <c r="D170" s="14" t="s">
        <v>25</v>
      </c>
      <c r="E170" s="14" t="s">
        <v>41</v>
      </c>
      <c r="F170" s="16">
        <v>1473</v>
      </c>
      <c r="G170" s="16">
        <v>0</v>
      </c>
      <c r="H170" s="17">
        <f t="shared" si="2"/>
        <v>1473</v>
      </c>
      <c r="I170" s="16">
        <v>100</v>
      </c>
      <c r="J170" s="18" t="s">
        <v>162</v>
      </c>
      <c r="K170" s="19" t="s">
        <v>240</v>
      </c>
      <c r="L170" s="18"/>
    </row>
    <row r="171" spans="1:12" ht="20.100000000000001" customHeight="1">
      <c r="A171" s="13">
        <v>2012</v>
      </c>
      <c r="B171" s="14">
        <v>2012.01</v>
      </c>
      <c r="C171" s="15" t="s">
        <v>243</v>
      </c>
      <c r="D171" s="14" t="s">
        <v>14</v>
      </c>
      <c r="E171" s="14" t="s">
        <v>41</v>
      </c>
      <c r="F171" s="16">
        <v>18.466000000000001</v>
      </c>
      <c r="G171" s="16">
        <v>0</v>
      </c>
      <c r="H171" s="17">
        <f t="shared" si="2"/>
        <v>18.466000000000001</v>
      </c>
      <c r="I171" s="16">
        <v>18.466000000000001</v>
      </c>
      <c r="J171" s="18" t="s">
        <v>162</v>
      </c>
      <c r="K171" s="19" t="s">
        <v>240</v>
      </c>
      <c r="L171" s="18"/>
    </row>
    <row r="172" spans="1:12" ht="20.100000000000001" customHeight="1">
      <c r="A172" s="13">
        <v>2012</v>
      </c>
      <c r="B172" s="14">
        <v>2012.06</v>
      </c>
      <c r="C172" s="15" t="s">
        <v>244</v>
      </c>
      <c r="D172" s="14" t="s">
        <v>40</v>
      </c>
      <c r="E172" s="14" t="s">
        <v>45</v>
      </c>
      <c r="F172" s="16">
        <v>2200</v>
      </c>
      <c r="G172" s="16">
        <v>700</v>
      </c>
      <c r="H172" s="17">
        <f t="shared" si="2"/>
        <v>2900</v>
      </c>
      <c r="I172" s="16">
        <v>200</v>
      </c>
      <c r="J172" s="18" t="s">
        <v>162</v>
      </c>
      <c r="K172" s="19" t="s">
        <v>245</v>
      </c>
      <c r="L172" s="18"/>
    </row>
    <row r="173" spans="1:12" ht="20.100000000000001" customHeight="1">
      <c r="A173" s="13">
        <v>2012</v>
      </c>
      <c r="B173" s="14">
        <v>2012.11</v>
      </c>
      <c r="C173" s="15" t="s">
        <v>246</v>
      </c>
      <c r="D173" s="14" t="s">
        <v>40</v>
      </c>
      <c r="E173" s="14" t="s">
        <v>45</v>
      </c>
      <c r="F173" s="16">
        <v>1700</v>
      </c>
      <c r="G173" s="16">
        <v>300</v>
      </c>
      <c r="H173" s="17">
        <f t="shared" si="2"/>
        <v>2000</v>
      </c>
      <c r="I173" s="16">
        <v>100</v>
      </c>
      <c r="J173" s="18" t="s">
        <v>162</v>
      </c>
      <c r="K173" s="19" t="s">
        <v>245</v>
      </c>
      <c r="L173" s="18"/>
    </row>
    <row r="174" spans="1:12" ht="20.100000000000001" customHeight="1">
      <c r="A174" s="13">
        <v>2012</v>
      </c>
      <c r="B174" s="14">
        <v>2012.04</v>
      </c>
      <c r="C174" s="15" t="s">
        <v>247</v>
      </c>
      <c r="D174" s="14" t="s">
        <v>40</v>
      </c>
      <c r="E174" s="14" t="s">
        <v>45</v>
      </c>
      <c r="F174" s="16">
        <v>195</v>
      </c>
      <c r="G174" s="16">
        <v>194</v>
      </c>
      <c r="H174" s="17">
        <f t="shared" si="2"/>
        <v>389</v>
      </c>
      <c r="I174" s="16">
        <v>195</v>
      </c>
      <c r="J174" s="18" t="s">
        <v>162</v>
      </c>
      <c r="K174" s="19" t="s">
        <v>245</v>
      </c>
      <c r="L174" s="18"/>
    </row>
    <row r="175" spans="1:12" ht="20.100000000000001" customHeight="1">
      <c r="A175" s="13">
        <v>2012</v>
      </c>
      <c r="B175" s="14">
        <v>2012.01</v>
      </c>
      <c r="C175" s="15" t="s">
        <v>248</v>
      </c>
      <c r="D175" s="14" t="s">
        <v>80</v>
      </c>
      <c r="E175" s="14" t="s">
        <v>45</v>
      </c>
      <c r="F175" s="16">
        <v>289.541</v>
      </c>
      <c r="G175" s="16">
        <v>0</v>
      </c>
      <c r="H175" s="17">
        <f t="shared" si="2"/>
        <v>289.541</v>
      </c>
      <c r="I175" s="16">
        <v>0</v>
      </c>
      <c r="J175" s="18" t="s">
        <v>162</v>
      </c>
      <c r="K175" s="19" t="s">
        <v>249</v>
      </c>
      <c r="L175" s="18"/>
    </row>
    <row r="176" spans="1:12" ht="20.100000000000001" customHeight="1">
      <c r="A176" s="13">
        <v>2012</v>
      </c>
      <c r="B176" s="14">
        <v>2012.01</v>
      </c>
      <c r="C176" s="15" t="s">
        <v>250</v>
      </c>
      <c r="D176" s="14" t="s">
        <v>19</v>
      </c>
      <c r="E176" s="14" t="s">
        <v>45</v>
      </c>
      <c r="F176" s="16">
        <v>44.207999999999998</v>
      </c>
      <c r="G176" s="16">
        <v>0</v>
      </c>
      <c r="H176" s="17">
        <f t="shared" si="2"/>
        <v>44.207999999999998</v>
      </c>
      <c r="I176" s="16">
        <v>0</v>
      </c>
      <c r="J176" s="18" t="s">
        <v>162</v>
      </c>
      <c r="K176" s="19" t="s">
        <v>249</v>
      </c>
      <c r="L176" s="18"/>
    </row>
    <row r="177" spans="1:12" ht="20.100000000000001" customHeight="1">
      <c r="A177" s="13">
        <v>2012</v>
      </c>
      <c r="B177" s="14">
        <v>2012.01</v>
      </c>
      <c r="C177" s="15" t="s">
        <v>251</v>
      </c>
      <c r="D177" s="14" t="s">
        <v>40</v>
      </c>
      <c r="E177" s="14" t="s">
        <v>45</v>
      </c>
      <c r="F177" s="16">
        <v>2894</v>
      </c>
      <c r="G177" s="16">
        <v>0</v>
      </c>
      <c r="H177" s="17">
        <f t="shared" si="2"/>
        <v>2894</v>
      </c>
      <c r="I177" s="16">
        <v>0</v>
      </c>
      <c r="J177" s="18" t="s">
        <v>162</v>
      </c>
      <c r="K177" s="19" t="s">
        <v>249</v>
      </c>
      <c r="L177" s="18"/>
    </row>
    <row r="178" spans="1:12" ht="20.100000000000001" customHeight="1">
      <c r="A178" s="13">
        <v>2012</v>
      </c>
      <c r="B178" s="14">
        <v>2012.03</v>
      </c>
      <c r="C178" s="15" t="s">
        <v>252</v>
      </c>
      <c r="D178" s="14" t="s">
        <v>40</v>
      </c>
      <c r="E178" s="14" t="s">
        <v>45</v>
      </c>
      <c r="F178" s="16">
        <v>91.8</v>
      </c>
      <c r="G178" s="16">
        <v>88.2</v>
      </c>
      <c r="H178" s="17">
        <f t="shared" si="2"/>
        <v>180</v>
      </c>
      <c r="I178" s="16">
        <v>91.8</v>
      </c>
      <c r="J178" s="18" t="s">
        <v>162</v>
      </c>
      <c r="K178" s="19" t="s">
        <v>249</v>
      </c>
      <c r="L178" s="18"/>
    </row>
    <row r="179" spans="1:12" ht="20.100000000000001" customHeight="1">
      <c r="A179" s="13">
        <v>2012</v>
      </c>
      <c r="B179" s="14">
        <v>2012.03</v>
      </c>
      <c r="C179" s="15" t="s">
        <v>253</v>
      </c>
      <c r="D179" s="14" t="s">
        <v>40</v>
      </c>
      <c r="E179" s="14" t="s">
        <v>45</v>
      </c>
      <c r="F179" s="16">
        <v>91.8</v>
      </c>
      <c r="G179" s="16">
        <v>88.2</v>
      </c>
      <c r="H179" s="17">
        <f t="shared" si="2"/>
        <v>180</v>
      </c>
      <c r="I179" s="16">
        <v>91.8</v>
      </c>
      <c r="J179" s="18" t="s">
        <v>162</v>
      </c>
      <c r="K179" s="19" t="s">
        <v>249</v>
      </c>
      <c r="L179" s="18"/>
    </row>
    <row r="180" spans="1:12" ht="20.100000000000001" customHeight="1">
      <c r="A180" s="13">
        <v>2012</v>
      </c>
      <c r="B180" s="14">
        <v>2012.03</v>
      </c>
      <c r="C180" s="15" t="s">
        <v>254</v>
      </c>
      <c r="D180" s="14" t="s">
        <v>40</v>
      </c>
      <c r="E180" s="14" t="s">
        <v>45</v>
      </c>
      <c r="F180" s="16">
        <v>91.8</v>
      </c>
      <c r="G180" s="16">
        <v>88.2</v>
      </c>
      <c r="H180" s="17">
        <f t="shared" si="2"/>
        <v>180</v>
      </c>
      <c r="I180" s="16">
        <v>91.8</v>
      </c>
      <c r="J180" s="18" t="s">
        <v>162</v>
      </c>
      <c r="K180" s="19" t="s">
        <v>249</v>
      </c>
      <c r="L180" s="18"/>
    </row>
    <row r="181" spans="1:12" ht="20.100000000000001" customHeight="1">
      <c r="A181" s="13">
        <v>2012</v>
      </c>
      <c r="B181" s="14">
        <v>2012.03</v>
      </c>
      <c r="C181" s="15" t="s">
        <v>255</v>
      </c>
      <c r="D181" s="14" t="s">
        <v>40</v>
      </c>
      <c r="E181" s="14" t="s">
        <v>45</v>
      </c>
      <c r="F181" s="16">
        <v>91.8</v>
      </c>
      <c r="G181" s="16">
        <v>88.2</v>
      </c>
      <c r="H181" s="17">
        <f t="shared" si="2"/>
        <v>180</v>
      </c>
      <c r="I181" s="16">
        <v>91.8</v>
      </c>
      <c r="J181" s="18" t="s">
        <v>162</v>
      </c>
      <c r="K181" s="19" t="s">
        <v>249</v>
      </c>
      <c r="L181" s="18"/>
    </row>
    <row r="182" spans="1:12" ht="20.100000000000001" customHeight="1">
      <c r="A182" s="13">
        <v>2012</v>
      </c>
      <c r="B182" s="14">
        <v>2012.03</v>
      </c>
      <c r="C182" s="15" t="s">
        <v>256</v>
      </c>
      <c r="D182" s="14" t="s">
        <v>40</v>
      </c>
      <c r="E182" s="14" t="s">
        <v>45</v>
      </c>
      <c r="F182" s="16">
        <v>59.67</v>
      </c>
      <c r="G182" s="16">
        <v>57.33</v>
      </c>
      <c r="H182" s="17">
        <f t="shared" si="2"/>
        <v>117</v>
      </c>
      <c r="I182" s="16">
        <v>59.67</v>
      </c>
      <c r="J182" s="18" t="s">
        <v>162</v>
      </c>
      <c r="K182" s="19" t="s">
        <v>249</v>
      </c>
      <c r="L182" s="18"/>
    </row>
    <row r="183" spans="1:12" ht="20.100000000000001" customHeight="1">
      <c r="A183" s="13">
        <v>2012</v>
      </c>
      <c r="B183" s="14">
        <v>2012.03</v>
      </c>
      <c r="C183" s="15" t="s">
        <v>257</v>
      </c>
      <c r="D183" s="14" t="s">
        <v>40</v>
      </c>
      <c r="E183" s="14" t="s">
        <v>45</v>
      </c>
      <c r="F183" s="16">
        <v>59.16</v>
      </c>
      <c r="G183" s="16">
        <v>56.84</v>
      </c>
      <c r="H183" s="17">
        <f t="shared" si="2"/>
        <v>116</v>
      </c>
      <c r="I183" s="16">
        <v>59.16</v>
      </c>
      <c r="J183" s="18" t="s">
        <v>162</v>
      </c>
      <c r="K183" s="19" t="s">
        <v>249</v>
      </c>
      <c r="L183" s="18"/>
    </row>
    <row r="184" spans="1:12" ht="20.100000000000001" customHeight="1">
      <c r="A184" s="13">
        <v>2012</v>
      </c>
      <c r="B184" s="14">
        <v>2012.12</v>
      </c>
      <c r="C184" s="15" t="s">
        <v>258</v>
      </c>
      <c r="D184" s="14" t="s">
        <v>40</v>
      </c>
      <c r="E184" s="14" t="s">
        <v>45</v>
      </c>
      <c r="F184" s="16">
        <v>3036</v>
      </c>
      <c r="G184" s="16">
        <v>0</v>
      </c>
      <c r="H184" s="17">
        <f t="shared" si="2"/>
        <v>3036</v>
      </c>
      <c r="I184" s="16">
        <v>0</v>
      </c>
      <c r="J184" s="18" t="s">
        <v>162</v>
      </c>
      <c r="K184" s="19" t="s">
        <v>259</v>
      </c>
      <c r="L184" s="18"/>
    </row>
    <row r="185" spans="1:12" ht="20.100000000000001" customHeight="1">
      <c r="A185" s="13">
        <v>2012</v>
      </c>
      <c r="B185" s="14">
        <v>2012.12</v>
      </c>
      <c r="C185" s="15" t="s">
        <v>260</v>
      </c>
      <c r="D185" s="14" t="s">
        <v>40</v>
      </c>
      <c r="E185" s="14" t="s">
        <v>45</v>
      </c>
      <c r="F185" s="16">
        <v>2742</v>
      </c>
      <c r="G185" s="16">
        <v>0</v>
      </c>
      <c r="H185" s="17">
        <f t="shared" si="2"/>
        <v>2742</v>
      </c>
      <c r="I185" s="16">
        <v>0</v>
      </c>
      <c r="J185" s="18" t="s">
        <v>162</v>
      </c>
      <c r="K185" s="19" t="s">
        <v>259</v>
      </c>
      <c r="L185" s="18"/>
    </row>
    <row r="186" spans="1:12" ht="20.100000000000001" customHeight="1">
      <c r="A186" s="13">
        <v>2012</v>
      </c>
      <c r="B186" s="14">
        <v>2012.05</v>
      </c>
      <c r="C186" s="15" t="s">
        <v>261</v>
      </c>
      <c r="D186" s="14" t="s">
        <v>40</v>
      </c>
      <c r="E186" s="14" t="s">
        <v>45</v>
      </c>
      <c r="F186" s="16">
        <v>579</v>
      </c>
      <c r="G186" s="16">
        <v>0</v>
      </c>
      <c r="H186" s="17">
        <f t="shared" si="2"/>
        <v>579</v>
      </c>
      <c r="I186" s="16">
        <v>579</v>
      </c>
      <c r="J186" s="18" t="s">
        <v>162</v>
      </c>
      <c r="K186" s="19" t="s">
        <v>259</v>
      </c>
      <c r="L186" s="18"/>
    </row>
    <row r="187" spans="1:12" ht="20.100000000000001" customHeight="1">
      <c r="A187" s="13">
        <v>2012</v>
      </c>
      <c r="B187" s="14">
        <v>2012.11</v>
      </c>
      <c r="C187" s="15" t="s">
        <v>262</v>
      </c>
      <c r="D187" s="14" t="s">
        <v>40</v>
      </c>
      <c r="E187" s="14" t="s">
        <v>45</v>
      </c>
      <c r="F187" s="16">
        <v>2875</v>
      </c>
      <c r="G187" s="16">
        <v>1232</v>
      </c>
      <c r="H187" s="17">
        <f t="shared" si="2"/>
        <v>4107</v>
      </c>
      <c r="I187" s="16">
        <v>100</v>
      </c>
      <c r="J187" s="18" t="s">
        <v>162</v>
      </c>
      <c r="K187" s="19" t="s">
        <v>263</v>
      </c>
      <c r="L187" s="18"/>
    </row>
    <row r="188" spans="1:12" ht="20.100000000000001" customHeight="1">
      <c r="A188" s="13">
        <v>2012</v>
      </c>
      <c r="B188" s="14">
        <v>2012.11</v>
      </c>
      <c r="C188" s="15" t="s">
        <v>264</v>
      </c>
      <c r="D188" s="14" t="s">
        <v>40</v>
      </c>
      <c r="E188" s="14" t="s">
        <v>45</v>
      </c>
      <c r="F188" s="16">
        <v>1400</v>
      </c>
      <c r="G188" s="16">
        <v>600</v>
      </c>
      <c r="H188" s="17">
        <f t="shared" si="2"/>
        <v>2000</v>
      </c>
      <c r="I188" s="16">
        <v>100</v>
      </c>
      <c r="J188" s="18" t="s">
        <v>162</v>
      </c>
      <c r="K188" s="19" t="s">
        <v>263</v>
      </c>
      <c r="L188" s="18"/>
    </row>
    <row r="189" spans="1:12" ht="20.100000000000001" customHeight="1">
      <c r="A189" s="13">
        <v>2012</v>
      </c>
      <c r="B189" s="14">
        <v>2012.02</v>
      </c>
      <c r="C189" s="15" t="s">
        <v>265</v>
      </c>
      <c r="D189" s="14" t="s">
        <v>266</v>
      </c>
      <c r="E189" s="14" t="s">
        <v>45</v>
      </c>
      <c r="F189" s="16">
        <v>49</v>
      </c>
      <c r="G189" s="16">
        <v>51</v>
      </c>
      <c r="H189" s="17">
        <f t="shared" si="2"/>
        <v>100</v>
      </c>
      <c r="I189" s="16">
        <v>49</v>
      </c>
      <c r="J189" s="18" t="s">
        <v>162</v>
      </c>
      <c r="K189" s="19" t="s">
        <v>263</v>
      </c>
      <c r="L189" s="18"/>
    </row>
    <row r="190" spans="1:12" ht="20.100000000000001" customHeight="1">
      <c r="A190" s="13">
        <v>2012</v>
      </c>
      <c r="B190" s="14">
        <v>2012.02</v>
      </c>
      <c r="C190" s="15" t="s">
        <v>267</v>
      </c>
      <c r="D190" s="14" t="s">
        <v>266</v>
      </c>
      <c r="E190" s="14" t="s">
        <v>45</v>
      </c>
      <c r="F190" s="16">
        <v>49</v>
      </c>
      <c r="G190" s="16">
        <v>51</v>
      </c>
      <c r="H190" s="17">
        <f t="shared" si="2"/>
        <v>100</v>
      </c>
      <c r="I190" s="16">
        <v>49</v>
      </c>
      <c r="J190" s="18" t="s">
        <v>162</v>
      </c>
      <c r="K190" s="19" t="s">
        <v>263</v>
      </c>
      <c r="L190" s="18"/>
    </row>
    <row r="191" spans="1:12" ht="20.100000000000001" customHeight="1">
      <c r="A191" s="13">
        <v>2012</v>
      </c>
      <c r="B191" s="14">
        <v>2012.02</v>
      </c>
      <c r="C191" s="15" t="s">
        <v>268</v>
      </c>
      <c r="D191" s="14" t="s">
        <v>266</v>
      </c>
      <c r="E191" s="14" t="s">
        <v>45</v>
      </c>
      <c r="F191" s="16">
        <v>92</v>
      </c>
      <c r="G191" s="16">
        <v>108</v>
      </c>
      <c r="H191" s="17">
        <f t="shared" si="2"/>
        <v>200</v>
      </c>
      <c r="I191" s="16">
        <v>92</v>
      </c>
      <c r="J191" s="18" t="s">
        <v>162</v>
      </c>
      <c r="K191" s="19" t="s">
        <v>263</v>
      </c>
      <c r="L191" s="18"/>
    </row>
    <row r="192" spans="1:12" ht="20.100000000000001" customHeight="1">
      <c r="A192" s="13">
        <v>2012</v>
      </c>
      <c r="B192" s="14">
        <v>2012.01</v>
      </c>
      <c r="C192" s="15" t="s">
        <v>269</v>
      </c>
      <c r="D192" s="14" t="s">
        <v>25</v>
      </c>
      <c r="E192" s="14" t="s">
        <v>45</v>
      </c>
      <c r="F192" s="16">
        <v>24315</v>
      </c>
      <c r="G192" s="16">
        <v>5292</v>
      </c>
      <c r="H192" s="17">
        <f t="shared" si="2"/>
        <v>29607</v>
      </c>
      <c r="I192" s="16">
        <v>24315</v>
      </c>
      <c r="J192" s="18" t="s">
        <v>162</v>
      </c>
      <c r="K192" s="19" t="s">
        <v>103</v>
      </c>
      <c r="L192" s="18"/>
    </row>
    <row r="193" spans="1:12" ht="20.100000000000001" customHeight="1">
      <c r="A193" s="13">
        <v>2012</v>
      </c>
      <c r="B193" s="14">
        <v>2012.02</v>
      </c>
      <c r="C193" s="15" t="s">
        <v>270</v>
      </c>
      <c r="D193" s="14" t="s">
        <v>40</v>
      </c>
      <c r="E193" s="14" t="s">
        <v>45</v>
      </c>
      <c r="F193" s="16">
        <v>25500</v>
      </c>
      <c r="G193" s="16">
        <v>6600</v>
      </c>
      <c r="H193" s="17">
        <f t="shared" si="2"/>
        <v>32100</v>
      </c>
      <c r="I193" s="16">
        <v>24000</v>
      </c>
      <c r="J193" s="18" t="s">
        <v>162</v>
      </c>
      <c r="K193" s="19" t="s">
        <v>103</v>
      </c>
      <c r="L193" s="18"/>
    </row>
    <row r="194" spans="1:12" ht="20.100000000000001" customHeight="1">
      <c r="A194" s="13">
        <v>2012</v>
      </c>
      <c r="B194" s="14">
        <v>2012.02</v>
      </c>
      <c r="C194" s="15" t="s">
        <v>271</v>
      </c>
      <c r="D194" s="14" t="s">
        <v>14</v>
      </c>
      <c r="E194" s="14" t="s">
        <v>272</v>
      </c>
      <c r="F194" s="16">
        <v>64.328000000000003</v>
      </c>
      <c r="G194" s="16">
        <v>0</v>
      </c>
      <c r="H194" s="17">
        <f t="shared" si="2"/>
        <v>64.328000000000003</v>
      </c>
      <c r="I194" s="16">
        <v>64.328000000000003</v>
      </c>
      <c r="J194" s="18" t="s">
        <v>273</v>
      </c>
      <c r="K194" s="19" t="s">
        <v>274</v>
      </c>
      <c r="L194" s="18"/>
    </row>
    <row r="195" spans="1:12" ht="20.100000000000001" customHeight="1">
      <c r="A195" s="13">
        <v>2012</v>
      </c>
      <c r="B195" s="14">
        <v>2012.03</v>
      </c>
      <c r="C195" s="15" t="s">
        <v>275</v>
      </c>
      <c r="D195" s="14" t="s">
        <v>25</v>
      </c>
      <c r="E195" s="14" t="s">
        <v>272</v>
      </c>
      <c r="F195" s="16">
        <v>75</v>
      </c>
      <c r="G195" s="16">
        <v>75</v>
      </c>
      <c r="H195" s="17">
        <f t="shared" si="2"/>
        <v>150</v>
      </c>
      <c r="I195" s="16">
        <v>150.07499999999999</v>
      </c>
      <c r="J195" s="18" t="s">
        <v>273</v>
      </c>
      <c r="K195" s="19" t="s">
        <v>274</v>
      </c>
      <c r="L195" s="18"/>
    </row>
    <row r="196" spans="1:12" ht="20.100000000000001" customHeight="1">
      <c r="A196" s="13">
        <v>2012</v>
      </c>
      <c r="B196" s="14">
        <v>2012.03</v>
      </c>
      <c r="C196" s="15" t="s">
        <v>276</v>
      </c>
      <c r="D196" s="14" t="s">
        <v>25</v>
      </c>
      <c r="E196" s="14" t="s">
        <v>272</v>
      </c>
      <c r="F196" s="16">
        <v>81</v>
      </c>
      <c r="G196" s="16">
        <v>81</v>
      </c>
      <c r="H196" s="17">
        <f t="shared" si="2"/>
        <v>162</v>
      </c>
      <c r="I196" s="16">
        <v>162.08099999999999</v>
      </c>
      <c r="J196" s="18" t="s">
        <v>273</v>
      </c>
      <c r="K196" s="19" t="s">
        <v>274</v>
      </c>
      <c r="L196" s="18"/>
    </row>
    <row r="197" spans="1:12" ht="20.100000000000001" customHeight="1">
      <c r="A197" s="13">
        <v>2012</v>
      </c>
      <c r="B197" s="14">
        <v>2012.03</v>
      </c>
      <c r="C197" s="15" t="s">
        <v>277</v>
      </c>
      <c r="D197" s="14" t="s">
        <v>25</v>
      </c>
      <c r="E197" s="14" t="s">
        <v>272</v>
      </c>
      <c r="F197" s="16">
        <v>48</v>
      </c>
      <c r="G197" s="16">
        <v>48</v>
      </c>
      <c r="H197" s="17">
        <f t="shared" ref="H197:H260" si="3">SUM(F197:G197)</f>
        <v>96</v>
      </c>
      <c r="I197" s="16">
        <v>96.048000000000002</v>
      </c>
      <c r="J197" s="18" t="s">
        <v>273</v>
      </c>
      <c r="K197" s="19" t="s">
        <v>274</v>
      </c>
      <c r="L197" s="18"/>
    </row>
    <row r="198" spans="1:12" ht="20.100000000000001" customHeight="1">
      <c r="A198" s="13">
        <v>2012</v>
      </c>
      <c r="B198" s="14">
        <v>2012.03</v>
      </c>
      <c r="C198" s="15" t="s">
        <v>278</v>
      </c>
      <c r="D198" s="14" t="s">
        <v>25</v>
      </c>
      <c r="E198" s="14" t="s">
        <v>272</v>
      </c>
      <c r="F198" s="16">
        <v>91</v>
      </c>
      <c r="G198" s="16">
        <v>91</v>
      </c>
      <c r="H198" s="17">
        <f t="shared" si="3"/>
        <v>182</v>
      </c>
      <c r="I198" s="16">
        <v>182.09100000000001</v>
      </c>
      <c r="J198" s="18" t="s">
        <v>273</v>
      </c>
      <c r="K198" s="19" t="s">
        <v>274</v>
      </c>
      <c r="L198" s="18"/>
    </row>
    <row r="199" spans="1:12" ht="20.100000000000001" customHeight="1">
      <c r="A199" s="13">
        <v>2012</v>
      </c>
      <c r="B199" s="14">
        <v>2012.03</v>
      </c>
      <c r="C199" s="15" t="s">
        <v>279</v>
      </c>
      <c r="D199" s="14" t="s">
        <v>25</v>
      </c>
      <c r="E199" s="14" t="s">
        <v>272</v>
      </c>
      <c r="F199" s="16">
        <v>81</v>
      </c>
      <c r="G199" s="16">
        <v>81</v>
      </c>
      <c r="H199" s="17">
        <f t="shared" si="3"/>
        <v>162</v>
      </c>
      <c r="I199" s="16">
        <v>162.08099999999999</v>
      </c>
      <c r="J199" s="18" t="s">
        <v>273</v>
      </c>
      <c r="K199" s="19" t="s">
        <v>274</v>
      </c>
      <c r="L199" s="18"/>
    </row>
    <row r="200" spans="1:12" ht="20.100000000000001" customHeight="1">
      <c r="A200" s="13">
        <v>2012</v>
      </c>
      <c r="B200" s="14">
        <v>2012.03</v>
      </c>
      <c r="C200" s="15" t="s">
        <v>280</v>
      </c>
      <c r="D200" s="14" t="s">
        <v>25</v>
      </c>
      <c r="E200" s="14" t="s">
        <v>272</v>
      </c>
      <c r="F200" s="16">
        <v>59</v>
      </c>
      <c r="G200" s="16">
        <v>59</v>
      </c>
      <c r="H200" s="17">
        <f t="shared" si="3"/>
        <v>118</v>
      </c>
      <c r="I200" s="16">
        <v>118.059</v>
      </c>
      <c r="J200" s="18" t="s">
        <v>273</v>
      </c>
      <c r="K200" s="19" t="s">
        <v>274</v>
      </c>
      <c r="L200" s="18"/>
    </row>
    <row r="201" spans="1:12" ht="20.100000000000001" customHeight="1">
      <c r="A201" s="13">
        <v>2012</v>
      </c>
      <c r="B201" s="14">
        <v>2012.03</v>
      </c>
      <c r="C201" s="15" t="s">
        <v>281</v>
      </c>
      <c r="D201" s="14" t="s">
        <v>25</v>
      </c>
      <c r="E201" s="14" t="s">
        <v>272</v>
      </c>
      <c r="F201" s="16">
        <v>38</v>
      </c>
      <c r="G201" s="16">
        <v>38</v>
      </c>
      <c r="H201" s="17">
        <f t="shared" si="3"/>
        <v>76</v>
      </c>
      <c r="I201" s="16">
        <v>76.037999999999997</v>
      </c>
      <c r="J201" s="18" t="s">
        <v>273</v>
      </c>
      <c r="K201" s="19" t="s">
        <v>274</v>
      </c>
      <c r="L201" s="18"/>
    </row>
    <row r="202" spans="1:12" ht="20.100000000000001" customHeight="1">
      <c r="A202" s="13">
        <v>2012</v>
      </c>
      <c r="B202" s="14">
        <v>2012.03</v>
      </c>
      <c r="C202" s="15" t="s">
        <v>282</v>
      </c>
      <c r="D202" s="14" t="s">
        <v>25</v>
      </c>
      <c r="E202" s="14" t="s">
        <v>272</v>
      </c>
      <c r="F202" s="16">
        <v>32</v>
      </c>
      <c r="G202" s="16">
        <v>32</v>
      </c>
      <c r="H202" s="17">
        <f t="shared" si="3"/>
        <v>64</v>
      </c>
      <c r="I202" s="16">
        <v>64.031999999999996</v>
      </c>
      <c r="J202" s="18" t="s">
        <v>273</v>
      </c>
      <c r="K202" s="19" t="s">
        <v>274</v>
      </c>
      <c r="L202" s="18"/>
    </row>
    <row r="203" spans="1:12" ht="20.100000000000001" customHeight="1">
      <c r="A203" s="13">
        <v>2012</v>
      </c>
      <c r="B203" s="14">
        <v>2012.09</v>
      </c>
      <c r="C203" s="15" t="s">
        <v>283</v>
      </c>
      <c r="D203" s="14" t="s">
        <v>25</v>
      </c>
      <c r="E203" s="14" t="s">
        <v>284</v>
      </c>
      <c r="F203" s="16">
        <v>1134</v>
      </c>
      <c r="G203" s="16">
        <v>188</v>
      </c>
      <c r="H203" s="17">
        <f t="shared" si="3"/>
        <v>1322</v>
      </c>
      <c r="I203" s="16">
        <v>519</v>
      </c>
      <c r="J203" s="18" t="s">
        <v>273</v>
      </c>
      <c r="K203" s="19" t="s">
        <v>274</v>
      </c>
      <c r="L203" s="18"/>
    </row>
    <row r="204" spans="1:12" ht="20.100000000000001" customHeight="1">
      <c r="A204" s="13">
        <v>2012</v>
      </c>
      <c r="B204" s="14">
        <v>2012.11</v>
      </c>
      <c r="C204" s="15" t="s">
        <v>285</v>
      </c>
      <c r="D204" s="14" t="s">
        <v>25</v>
      </c>
      <c r="E204" s="14" t="s">
        <v>284</v>
      </c>
      <c r="F204" s="16">
        <v>1828</v>
      </c>
      <c r="G204" s="16">
        <v>223</v>
      </c>
      <c r="H204" s="17">
        <f t="shared" si="3"/>
        <v>2051</v>
      </c>
      <c r="I204" s="16">
        <v>256</v>
      </c>
      <c r="J204" s="18" t="s">
        <v>273</v>
      </c>
      <c r="K204" s="19" t="s">
        <v>274</v>
      </c>
      <c r="L204" s="18"/>
    </row>
    <row r="205" spans="1:12" ht="20.100000000000001" customHeight="1">
      <c r="A205" s="13">
        <v>2012</v>
      </c>
      <c r="B205" s="14">
        <v>2012.11</v>
      </c>
      <c r="C205" s="15" t="s">
        <v>286</v>
      </c>
      <c r="D205" s="14" t="s">
        <v>25</v>
      </c>
      <c r="E205" s="14" t="s">
        <v>284</v>
      </c>
      <c r="F205" s="16">
        <v>1450</v>
      </c>
      <c r="G205" s="16">
        <v>550</v>
      </c>
      <c r="H205" s="17">
        <f t="shared" si="3"/>
        <v>2000</v>
      </c>
      <c r="I205" s="16">
        <v>100</v>
      </c>
      <c r="J205" s="18" t="s">
        <v>273</v>
      </c>
      <c r="K205" s="19" t="s">
        <v>274</v>
      </c>
      <c r="L205" s="18"/>
    </row>
    <row r="206" spans="1:12" ht="20.100000000000001" customHeight="1">
      <c r="A206" s="13">
        <v>2012</v>
      </c>
      <c r="B206" s="14">
        <v>2012.02</v>
      </c>
      <c r="C206" s="15" t="s">
        <v>287</v>
      </c>
      <c r="D206" s="14" t="s">
        <v>25</v>
      </c>
      <c r="E206" s="14" t="s">
        <v>288</v>
      </c>
      <c r="F206" s="16">
        <v>25</v>
      </c>
      <c r="G206" s="16">
        <v>25</v>
      </c>
      <c r="H206" s="17">
        <f t="shared" si="3"/>
        <v>50</v>
      </c>
      <c r="I206" s="16">
        <v>50</v>
      </c>
      <c r="J206" s="18" t="s">
        <v>273</v>
      </c>
      <c r="K206" s="19" t="s">
        <v>289</v>
      </c>
      <c r="L206" s="18"/>
    </row>
    <row r="207" spans="1:12" ht="20.100000000000001" customHeight="1">
      <c r="A207" s="13">
        <v>2012</v>
      </c>
      <c r="B207" s="14">
        <v>2012.02</v>
      </c>
      <c r="C207" s="15" t="s">
        <v>290</v>
      </c>
      <c r="D207" s="14" t="s">
        <v>25</v>
      </c>
      <c r="E207" s="14" t="s">
        <v>288</v>
      </c>
      <c r="F207" s="16">
        <v>25</v>
      </c>
      <c r="G207" s="16">
        <v>25</v>
      </c>
      <c r="H207" s="17">
        <f t="shared" si="3"/>
        <v>50</v>
      </c>
      <c r="I207" s="16">
        <v>50</v>
      </c>
      <c r="J207" s="18" t="s">
        <v>273</v>
      </c>
      <c r="K207" s="19" t="s">
        <v>289</v>
      </c>
      <c r="L207" s="18"/>
    </row>
    <row r="208" spans="1:12" ht="20.100000000000001" customHeight="1">
      <c r="A208" s="13">
        <v>2012</v>
      </c>
      <c r="B208" s="14">
        <v>2012.02</v>
      </c>
      <c r="C208" s="15" t="s">
        <v>291</v>
      </c>
      <c r="D208" s="14" t="s">
        <v>25</v>
      </c>
      <c r="E208" s="14" t="s">
        <v>288</v>
      </c>
      <c r="F208" s="16">
        <v>25</v>
      </c>
      <c r="G208" s="16">
        <v>25</v>
      </c>
      <c r="H208" s="17">
        <f t="shared" si="3"/>
        <v>50</v>
      </c>
      <c r="I208" s="16">
        <v>50</v>
      </c>
      <c r="J208" s="18" t="s">
        <v>273</v>
      </c>
      <c r="K208" s="19" t="s">
        <v>289</v>
      </c>
      <c r="L208" s="18"/>
    </row>
    <row r="209" spans="1:12" ht="20.100000000000001" customHeight="1">
      <c r="A209" s="13">
        <v>2012</v>
      </c>
      <c r="B209" s="14">
        <v>2012.02</v>
      </c>
      <c r="C209" s="15" t="s">
        <v>292</v>
      </c>
      <c r="D209" s="14" t="s">
        <v>293</v>
      </c>
      <c r="E209" s="14" t="s">
        <v>288</v>
      </c>
      <c r="F209" s="16">
        <v>35</v>
      </c>
      <c r="G209" s="16">
        <v>0</v>
      </c>
      <c r="H209" s="17">
        <f t="shared" si="3"/>
        <v>35</v>
      </c>
      <c r="I209" s="16">
        <v>35</v>
      </c>
      <c r="J209" s="18" t="s">
        <v>273</v>
      </c>
      <c r="K209" s="19" t="s">
        <v>289</v>
      </c>
      <c r="L209" s="18"/>
    </row>
    <row r="210" spans="1:12" ht="20.100000000000001" customHeight="1">
      <c r="A210" s="13">
        <v>2012</v>
      </c>
      <c r="B210" s="14">
        <v>2012.11</v>
      </c>
      <c r="C210" s="15" t="s">
        <v>294</v>
      </c>
      <c r="D210" s="14" t="s">
        <v>25</v>
      </c>
      <c r="E210" s="14" t="s">
        <v>15</v>
      </c>
      <c r="F210" s="16">
        <v>1200</v>
      </c>
      <c r="G210" s="16">
        <v>800</v>
      </c>
      <c r="H210" s="17">
        <f t="shared" si="3"/>
        <v>2000</v>
      </c>
      <c r="I210" s="16">
        <v>100</v>
      </c>
      <c r="J210" s="18" t="s">
        <v>273</v>
      </c>
      <c r="K210" s="19" t="s">
        <v>289</v>
      </c>
      <c r="L210" s="18"/>
    </row>
    <row r="211" spans="1:12" ht="20.100000000000001" customHeight="1">
      <c r="A211" s="13">
        <v>2012</v>
      </c>
      <c r="B211" s="14">
        <v>2012.11</v>
      </c>
      <c r="C211" s="15" t="s">
        <v>295</v>
      </c>
      <c r="D211" s="14" t="s">
        <v>25</v>
      </c>
      <c r="E211" s="14" t="s">
        <v>15</v>
      </c>
      <c r="F211" s="16">
        <v>1300</v>
      </c>
      <c r="G211" s="16">
        <v>470</v>
      </c>
      <c r="H211" s="17">
        <f t="shared" si="3"/>
        <v>1770</v>
      </c>
      <c r="I211" s="16">
        <v>100</v>
      </c>
      <c r="J211" s="18" t="s">
        <v>273</v>
      </c>
      <c r="K211" s="19" t="s">
        <v>289</v>
      </c>
      <c r="L211" s="18"/>
    </row>
    <row r="212" spans="1:12" ht="20.100000000000001" customHeight="1">
      <c r="A212" s="13">
        <v>2012</v>
      </c>
      <c r="B212" s="14">
        <v>2012.03</v>
      </c>
      <c r="C212" s="15" t="s">
        <v>296</v>
      </c>
      <c r="D212" s="14" t="s">
        <v>175</v>
      </c>
      <c r="E212" s="14" t="s">
        <v>15</v>
      </c>
      <c r="F212" s="16">
        <v>50</v>
      </c>
      <c r="G212" s="16">
        <v>42</v>
      </c>
      <c r="H212" s="17">
        <f t="shared" si="3"/>
        <v>92</v>
      </c>
      <c r="I212" s="16">
        <v>100</v>
      </c>
      <c r="J212" s="18" t="s">
        <v>273</v>
      </c>
      <c r="K212" s="19" t="s">
        <v>289</v>
      </c>
      <c r="L212" s="18"/>
    </row>
    <row r="213" spans="1:12" ht="20.100000000000001" customHeight="1">
      <c r="A213" s="13">
        <v>2012</v>
      </c>
      <c r="B213" s="14">
        <v>2012.05</v>
      </c>
      <c r="C213" s="15" t="s">
        <v>297</v>
      </c>
      <c r="D213" s="14" t="s">
        <v>298</v>
      </c>
      <c r="E213" s="14" t="s">
        <v>15</v>
      </c>
      <c r="F213" s="16">
        <v>1468</v>
      </c>
      <c r="G213" s="16">
        <v>1174</v>
      </c>
      <c r="H213" s="17">
        <f t="shared" si="3"/>
        <v>2642</v>
      </c>
      <c r="I213" s="16">
        <v>1500</v>
      </c>
      <c r="J213" s="18" t="s">
        <v>273</v>
      </c>
      <c r="K213" s="19" t="s">
        <v>289</v>
      </c>
      <c r="L213" s="18"/>
    </row>
    <row r="214" spans="1:12" ht="20.100000000000001" customHeight="1">
      <c r="A214" s="13">
        <v>2012</v>
      </c>
      <c r="B214" s="25" t="s">
        <v>196</v>
      </c>
      <c r="C214" s="15" t="s">
        <v>299</v>
      </c>
      <c r="D214" s="14" t="s">
        <v>25</v>
      </c>
      <c r="E214" s="14" t="s">
        <v>15</v>
      </c>
      <c r="F214" s="16">
        <v>1882</v>
      </c>
      <c r="G214" s="16">
        <v>806</v>
      </c>
      <c r="H214" s="17">
        <f t="shared" si="3"/>
        <v>2688</v>
      </c>
      <c r="I214" s="16">
        <v>537.6</v>
      </c>
      <c r="J214" s="18" t="s">
        <v>273</v>
      </c>
      <c r="K214" s="19" t="s">
        <v>300</v>
      </c>
      <c r="L214" s="18"/>
    </row>
    <row r="215" spans="1:12" ht="20.100000000000001" customHeight="1">
      <c r="A215" s="13">
        <v>2012</v>
      </c>
      <c r="B215" s="25" t="s">
        <v>196</v>
      </c>
      <c r="C215" s="15" t="s">
        <v>301</v>
      </c>
      <c r="D215" s="14" t="s">
        <v>25</v>
      </c>
      <c r="E215" s="14" t="s">
        <v>15</v>
      </c>
      <c r="F215" s="16">
        <v>2420</v>
      </c>
      <c r="G215" s="16">
        <v>1036</v>
      </c>
      <c r="H215" s="17">
        <f t="shared" si="3"/>
        <v>3456</v>
      </c>
      <c r="I215" s="16">
        <v>691.2</v>
      </c>
      <c r="J215" s="18" t="s">
        <v>273</v>
      </c>
      <c r="K215" s="19" t="s">
        <v>300</v>
      </c>
      <c r="L215" s="18"/>
    </row>
    <row r="216" spans="1:12" ht="20.100000000000001" customHeight="1">
      <c r="A216" s="13">
        <v>2012</v>
      </c>
      <c r="B216" s="25" t="s">
        <v>302</v>
      </c>
      <c r="C216" s="15" t="s">
        <v>303</v>
      </c>
      <c r="D216" s="14" t="s">
        <v>25</v>
      </c>
      <c r="E216" s="14" t="s">
        <v>15</v>
      </c>
      <c r="F216" s="16">
        <v>1336</v>
      </c>
      <c r="G216" s="16">
        <v>984</v>
      </c>
      <c r="H216" s="17">
        <f t="shared" si="3"/>
        <v>2320</v>
      </c>
      <c r="I216" s="16">
        <v>2320</v>
      </c>
      <c r="J216" s="18" t="s">
        <v>273</v>
      </c>
      <c r="K216" s="19" t="s">
        <v>300</v>
      </c>
      <c r="L216" s="18"/>
    </row>
    <row r="217" spans="1:12" ht="20.100000000000001" customHeight="1">
      <c r="A217" s="13">
        <v>2012</v>
      </c>
      <c r="B217" s="14">
        <v>2012.01</v>
      </c>
      <c r="C217" s="15" t="s">
        <v>304</v>
      </c>
      <c r="D217" s="14" t="s">
        <v>305</v>
      </c>
      <c r="E217" s="14" t="s">
        <v>15</v>
      </c>
      <c r="F217" s="16">
        <v>2163.5459999999998</v>
      </c>
      <c r="G217" s="16">
        <v>26.151</v>
      </c>
      <c r="H217" s="17">
        <f t="shared" si="3"/>
        <v>2189.6969999999997</v>
      </c>
      <c r="I217" s="16">
        <v>2189.6970000000001</v>
      </c>
      <c r="J217" s="18" t="s">
        <v>273</v>
      </c>
      <c r="K217" s="19" t="s">
        <v>300</v>
      </c>
      <c r="L217" s="18"/>
    </row>
    <row r="218" spans="1:12" ht="20.100000000000001" customHeight="1">
      <c r="A218" s="13">
        <v>2012</v>
      </c>
      <c r="B218" s="14">
        <f>B217</f>
        <v>2012.01</v>
      </c>
      <c r="C218" s="15" t="s">
        <v>306</v>
      </c>
      <c r="D218" s="14" t="s">
        <v>14</v>
      </c>
      <c r="E218" s="14" t="s">
        <v>15</v>
      </c>
      <c r="F218" s="16">
        <v>57.091999999999999</v>
      </c>
      <c r="G218" s="16">
        <v>0</v>
      </c>
      <c r="H218" s="17">
        <f t="shared" si="3"/>
        <v>57.091999999999999</v>
      </c>
      <c r="I218" s="16">
        <v>57.091999999999999</v>
      </c>
      <c r="J218" s="18" t="s">
        <v>273</v>
      </c>
      <c r="K218" s="19" t="s">
        <v>300</v>
      </c>
      <c r="L218" s="18"/>
    </row>
    <row r="219" spans="1:12" ht="20.100000000000001" customHeight="1">
      <c r="A219" s="13">
        <v>2012</v>
      </c>
      <c r="B219" s="25" t="s">
        <v>196</v>
      </c>
      <c r="C219" s="15" t="s">
        <v>307</v>
      </c>
      <c r="D219" s="14" t="s">
        <v>25</v>
      </c>
      <c r="E219" s="14" t="s">
        <v>15</v>
      </c>
      <c r="F219" s="16">
        <v>1400</v>
      </c>
      <c r="G219" s="16">
        <v>350</v>
      </c>
      <c r="H219" s="17">
        <f t="shared" si="3"/>
        <v>1750</v>
      </c>
      <c r="I219" s="16">
        <v>5</v>
      </c>
      <c r="J219" s="18" t="s">
        <v>273</v>
      </c>
      <c r="K219" s="19" t="s">
        <v>300</v>
      </c>
      <c r="L219" s="18"/>
    </row>
    <row r="220" spans="1:12" ht="20.100000000000001" customHeight="1">
      <c r="A220" s="13">
        <v>2012</v>
      </c>
      <c r="B220" s="25" t="s">
        <v>196</v>
      </c>
      <c r="C220" s="15" t="s">
        <v>308</v>
      </c>
      <c r="D220" s="14" t="s">
        <v>25</v>
      </c>
      <c r="E220" s="14" t="s">
        <v>15</v>
      </c>
      <c r="F220" s="16">
        <v>1400</v>
      </c>
      <c r="G220" s="16">
        <v>350</v>
      </c>
      <c r="H220" s="17">
        <f t="shared" si="3"/>
        <v>1750</v>
      </c>
      <c r="I220" s="16">
        <v>5</v>
      </c>
      <c r="J220" s="18" t="s">
        <v>273</v>
      </c>
      <c r="K220" s="19" t="s">
        <v>300</v>
      </c>
      <c r="L220" s="18"/>
    </row>
    <row r="221" spans="1:12" ht="20.100000000000001" customHeight="1">
      <c r="A221" s="13">
        <v>2012</v>
      </c>
      <c r="B221" s="25" t="s">
        <v>302</v>
      </c>
      <c r="C221" s="15" t="s">
        <v>309</v>
      </c>
      <c r="D221" s="14" t="s">
        <v>293</v>
      </c>
      <c r="E221" s="14" t="s">
        <v>15</v>
      </c>
      <c r="F221" s="16">
        <v>174.745</v>
      </c>
      <c r="G221" s="16">
        <v>0</v>
      </c>
      <c r="H221" s="17">
        <f t="shared" si="3"/>
        <v>174.745</v>
      </c>
      <c r="I221" s="16">
        <v>50</v>
      </c>
      <c r="J221" s="18" t="s">
        <v>273</v>
      </c>
      <c r="K221" s="19" t="s">
        <v>300</v>
      </c>
      <c r="L221" s="18"/>
    </row>
    <row r="222" spans="1:12" ht="20.100000000000001" customHeight="1">
      <c r="A222" s="13">
        <v>2012</v>
      </c>
      <c r="B222" s="14" t="s">
        <v>196</v>
      </c>
      <c r="C222" s="15" t="s">
        <v>310</v>
      </c>
      <c r="D222" s="14" t="s">
        <v>25</v>
      </c>
      <c r="E222" s="14" t="s">
        <v>15</v>
      </c>
      <c r="F222" s="16">
        <v>1500</v>
      </c>
      <c r="G222" s="16">
        <v>1000</v>
      </c>
      <c r="H222" s="17">
        <f t="shared" si="3"/>
        <v>2500</v>
      </c>
      <c r="I222" s="16">
        <v>80</v>
      </c>
      <c r="J222" s="18" t="s">
        <v>273</v>
      </c>
      <c r="K222" s="19" t="s">
        <v>311</v>
      </c>
      <c r="L222" s="18"/>
    </row>
    <row r="223" spans="1:12" ht="20.100000000000001" customHeight="1">
      <c r="A223" s="13">
        <v>2012</v>
      </c>
      <c r="B223" s="14">
        <v>2012.04</v>
      </c>
      <c r="C223" s="15" t="s">
        <v>312</v>
      </c>
      <c r="D223" s="14" t="s">
        <v>159</v>
      </c>
      <c r="E223" s="14" t="s">
        <v>15</v>
      </c>
      <c r="F223" s="16">
        <v>350</v>
      </c>
      <c r="G223" s="16">
        <v>350</v>
      </c>
      <c r="H223" s="17">
        <f t="shared" si="3"/>
        <v>700</v>
      </c>
      <c r="I223" s="16">
        <v>350</v>
      </c>
      <c r="J223" s="18" t="s">
        <v>273</v>
      </c>
      <c r="K223" s="19" t="s">
        <v>311</v>
      </c>
      <c r="L223" s="18"/>
    </row>
    <row r="224" spans="1:12" ht="20.100000000000001" customHeight="1">
      <c r="A224" s="13">
        <v>2012</v>
      </c>
      <c r="B224" s="14">
        <v>2012.03</v>
      </c>
      <c r="C224" s="15" t="s">
        <v>313</v>
      </c>
      <c r="D224" s="14" t="s">
        <v>25</v>
      </c>
      <c r="E224" s="14" t="s">
        <v>15</v>
      </c>
      <c r="F224" s="16">
        <v>32.625</v>
      </c>
      <c r="G224" s="16">
        <v>39.875</v>
      </c>
      <c r="H224" s="17">
        <f t="shared" si="3"/>
        <v>72.5</v>
      </c>
      <c r="I224" s="16">
        <v>72.5</v>
      </c>
      <c r="J224" s="18" t="s">
        <v>273</v>
      </c>
      <c r="K224" s="19" t="s">
        <v>311</v>
      </c>
      <c r="L224" s="18"/>
    </row>
    <row r="225" spans="1:12" ht="20.100000000000001" customHeight="1">
      <c r="A225" s="13">
        <v>2012</v>
      </c>
      <c r="B225" s="14">
        <v>2012.03</v>
      </c>
      <c r="C225" s="15" t="s">
        <v>314</v>
      </c>
      <c r="D225" s="14" t="s">
        <v>25</v>
      </c>
      <c r="E225" s="14" t="s">
        <v>15</v>
      </c>
      <c r="F225" s="16">
        <v>23.94</v>
      </c>
      <c r="G225" s="16">
        <v>29.26</v>
      </c>
      <c r="H225" s="17">
        <f t="shared" si="3"/>
        <v>53.2</v>
      </c>
      <c r="I225" s="16">
        <v>53.2</v>
      </c>
      <c r="J225" s="18" t="s">
        <v>273</v>
      </c>
      <c r="K225" s="19" t="s">
        <v>311</v>
      </c>
      <c r="L225" s="18"/>
    </row>
    <row r="226" spans="1:12" ht="20.100000000000001" customHeight="1">
      <c r="A226" s="13">
        <v>2012</v>
      </c>
      <c r="B226" s="14">
        <v>2012.03</v>
      </c>
      <c r="C226" s="15" t="s">
        <v>315</v>
      </c>
      <c r="D226" s="14" t="s">
        <v>25</v>
      </c>
      <c r="E226" s="14" t="s">
        <v>15</v>
      </c>
      <c r="F226" s="16">
        <v>15.164999999999999</v>
      </c>
      <c r="G226" s="16">
        <v>18.535</v>
      </c>
      <c r="H226" s="17">
        <f t="shared" si="3"/>
        <v>33.700000000000003</v>
      </c>
      <c r="I226" s="16">
        <v>33.700000000000003</v>
      </c>
      <c r="J226" s="18" t="s">
        <v>273</v>
      </c>
      <c r="K226" s="19" t="s">
        <v>311</v>
      </c>
      <c r="L226" s="18"/>
    </row>
    <row r="227" spans="1:12" ht="20.100000000000001" customHeight="1">
      <c r="A227" s="13">
        <v>2012</v>
      </c>
      <c r="B227" s="25" t="s">
        <v>316</v>
      </c>
      <c r="C227" s="15" t="s">
        <v>317</v>
      </c>
      <c r="D227" s="14" t="s">
        <v>14</v>
      </c>
      <c r="E227" s="14" t="s">
        <v>318</v>
      </c>
      <c r="F227" s="16">
        <v>119.102</v>
      </c>
      <c r="G227" s="16">
        <v>76.322000000000003</v>
      </c>
      <c r="H227" s="17">
        <f t="shared" si="3"/>
        <v>195.42400000000001</v>
      </c>
      <c r="I227" s="16">
        <v>119.102</v>
      </c>
      <c r="J227" s="18" t="s">
        <v>273</v>
      </c>
      <c r="K227" s="19" t="s">
        <v>319</v>
      </c>
      <c r="L227" s="18"/>
    </row>
    <row r="228" spans="1:12" ht="20.100000000000001" customHeight="1">
      <c r="A228" s="13">
        <v>2012</v>
      </c>
      <c r="B228" s="25" t="s">
        <v>316</v>
      </c>
      <c r="C228" s="15" t="s">
        <v>320</v>
      </c>
      <c r="D228" s="14" t="s">
        <v>25</v>
      </c>
      <c r="E228" s="14" t="s">
        <v>318</v>
      </c>
      <c r="F228" s="16">
        <v>517.16499999999996</v>
      </c>
      <c r="G228" s="16">
        <v>312.75200000000001</v>
      </c>
      <c r="H228" s="17">
        <f t="shared" si="3"/>
        <v>829.91699999999992</v>
      </c>
      <c r="I228" s="16">
        <v>517.16499999999996</v>
      </c>
      <c r="J228" s="18" t="s">
        <v>273</v>
      </c>
      <c r="K228" s="19" t="s">
        <v>319</v>
      </c>
      <c r="L228" s="18"/>
    </row>
    <row r="229" spans="1:12" ht="20.100000000000001" customHeight="1">
      <c r="A229" s="13">
        <v>2012</v>
      </c>
      <c r="B229" s="25" t="s">
        <v>316</v>
      </c>
      <c r="C229" s="15" t="s">
        <v>320</v>
      </c>
      <c r="D229" s="14" t="s">
        <v>14</v>
      </c>
      <c r="E229" s="14" t="s">
        <v>318</v>
      </c>
      <c r="F229" s="16">
        <v>49.445</v>
      </c>
      <c r="G229" s="16">
        <v>33.814</v>
      </c>
      <c r="H229" s="17">
        <f t="shared" si="3"/>
        <v>83.259</v>
      </c>
      <c r="I229" s="16">
        <v>49.445</v>
      </c>
      <c r="J229" s="18" t="s">
        <v>273</v>
      </c>
      <c r="K229" s="19" t="s">
        <v>319</v>
      </c>
      <c r="L229" s="18"/>
    </row>
    <row r="230" spans="1:12" ht="20.100000000000001" customHeight="1">
      <c r="A230" s="13">
        <v>2012</v>
      </c>
      <c r="B230" s="14">
        <v>2012.03</v>
      </c>
      <c r="C230" s="15" t="s">
        <v>321</v>
      </c>
      <c r="D230" s="14" t="s">
        <v>293</v>
      </c>
      <c r="E230" s="14" t="s">
        <v>318</v>
      </c>
      <c r="F230" s="16">
        <v>484.52800000000002</v>
      </c>
      <c r="G230" s="16">
        <v>0</v>
      </c>
      <c r="H230" s="17">
        <f t="shared" si="3"/>
        <v>484.52800000000002</v>
      </c>
      <c r="I230" s="16">
        <v>484.52800000000002</v>
      </c>
      <c r="J230" s="18" t="s">
        <v>273</v>
      </c>
      <c r="K230" s="19" t="s">
        <v>319</v>
      </c>
      <c r="L230" s="18"/>
    </row>
    <row r="231" spans="1:12" ht="20.100000000000001" customHeight="1">
      <c r="A231" s="13">
        <v>2012</v>
      </c>
      <c r="B231" s="14">
        <v>2012.03</v>
      </c>
      <c r="C231" s="15" t="s">
        <v>322</v>
      </c>
      <c r="D231" s="14" t="s">
        <v>293</v>
      </c>
      <c r="E231" s="14" t="s">
        <v>318</v>
      </c>
      <c r="F231" s="16">
        <v>37.356000000000002</v>
      </c>
      <c r="G231" s="16">
        <v>0</v>
      </c>
      <c r="H231" s="17">
        <f t="shared" si="3"/>
        <v>37.356000000000002</v>
      </c>
      <c r="I231" s="16">
        <v>37.356000000000002</v>
      </c>
      <c r="J231" s="18" t="s">
        <v>273</v>
      </c>
      <c r="K231" s="19" t="s">
        <v>319</v>
      </c>
      <c r="L231" s="18"/>
    </row>
    <row r="232" spans="1:12" ht="20.100000000000001" customHeight="1">
      <c r="A232" s="13">
        <v>2012</v>
      </c>
      <c r="B232" s="26" t="s">
        <v>323</v>
      </c>
      <c r="C232" s="24" t="s">
        <v>324</v>
      </c>
      <c r="D232" s="27" t="s">
        <v>25</v>
      </c>
      <c r="E232" s="14" t="s">
        <v>318</v>
      </c>
      <c r="F232" s="16">
        <v>710</v>
      </c>
      <c r="G232" s="16">
        <v>334</v>
      </c>
      <c r="H232" s="17">
        <f t="shared" si="3"/>
        <v>1044</v>
      </c>
      <c r="I232" s="16">
        <v>30</v>
      </c>
      <c r="J232" s="18" t="s">
        <v>273</v>
      </c>
      <c r="K232" s="19" t="s">
        <v>319</v>
      </c>
      <c r="L232" s="18"/>
    </row>
    <row r="233" spans="1:12" ht="20.100000000000001" customHeight="1">
      <c r="A233" s="13">
        <v>2012</v>
      </c>
      <c r="B233" s="26" t="s">
        <v>302</v>
      </c>
      <c r="C233" s="24" t="s">
        <v>325</v>
      </c>
      <c r="D233" s="27" t="s">
        <v>25</v>
      </c>
      <c r="E233" s="14" t="s">
        <v>318</v>
      </c>
      <c r="F233" s="16">
        <v>550</v>
      </c>
      <c r="G233" s="16">
        <v>650</v>
      </c>
      <c r="H233" s="17">
        <f t="shared" si="3"/>
        <v>1200</v>
      </c>
      <c r="I233" s="16">
        <v>1200</v>
      </c>
      <c r="J233" s="18" t="s">
        <v>273</v>
      </c>
      <c r="K233" s="19" t="s">
        <v>319</v>
      </c>
      <c r="L233" s="18"/>
    </row>
    <row r="234" spans="1:12" ht="20.100000000000001" customHeight="1">
      <c r="A234" s="13">
        <v>2012</v>
      </c>
      <c r="B234" s="26" t="s">
        <v>316</v>
      </c>
      <c r="C234" s="24" t="s">
        <v>326</v>
      </c>
      <c r="D234" s="27" t="s">
        <v>327</v>
      </c>
      <c r="E234" s="14" t="s">
        <v>318</v>
      </c>
      <c r="F234" s="16">
        <v>5954.2839999999997</v>
      </c>
      <c r="G234" s="16">
        <v>2791.4589999999998</v>
      </c>
      <c r="H234" s="17">
        <f t="shared" si="3"/>
        <v>8745.7429999999986</v>
      </c>
      <c r="I234" s="16">
        <v>2349.2139999999999</v>
      </c>
      <c r="J234" s="18" t="s">
        <v>273</v>
      </c>
      <c r="K234" s="19" t="s">
        <v>319</v>
      </c>
      <c r="L234" s="18"/>
    </row>
    <row r="235" spans="1:12" ht="20.100000000000001" customHeight="1">
      <c r="A235" s="13">
        <v>2012</v>
      </c>
      <c r="B235" s="26" t="s">
        <v>316</v>
      </c>
      <c r="C235" s="24" t="s">
        <v>326</v>
      </c>
      <c r="D235" s="27" t="s">
        <v>14</v>
      </c>
      <c r="E235" s="14" t="s">
        <v>318</v>
      </c>
      <c r="F235" s="16">
        <v>452.19299999999998</v>
      </c>
      <c r="G235" s="16">
        <v>277.19900000000001</v>
      </c>
      <c r="H235" s="17">
        <f t="shared" si="3"/>
        <v>729.39200000000005</v>
      </c>
      <c r="I235" s="16">
        <v>226.09700000000001</v>
      </c>
      <c r="J235" s="18" t="s">
        <v>273</v>
      </c>
      <c r="K235" s="19" t="s">
        <v>319</v>
      </c>
      <c r="L235" s="18"/>
    </row>
    <row r="236" spans="1:12" ht="20.100000000000001" customHeight="1">
      <c r="A236" s="13">
        <v>2012</v>
      </c>
      <c r="B236" s="25" t="s">
        <v>302</v>
      </c>
      <c r="C236" s="15" t="s">
        <v>328</v>
      </c>
      <c r="D236" s="14" t="s">
        <v>25</v>
      </c>
      <c r="E236" s="14" t="s">
        <v>318</v>
      </c>
      <c r="F236" s="16">
        <v>647.38900000000001</v>
      </c>
      <c r="G236" s="16">
        <v>6.18</v>
      </c>
      <c r="H236" s="17">
        <f t="shared" si="3"/>
        <v>653.56899999999996</v>
      </c>
      <c r="I236" s="16">
        <v>647.38900000000001</v>
      </c>
      <c r="J236" s="18" t="s">
        <v>273</v>
      </c>
      <c r="K236" s="19" t="s">
        <v>319</v>
      </c>
      <c r="L236" s="18"/>
    </row>
    <row r="237" spans="1:12" ht="20.100000000000001" customHeight="1">
      <c r="A237" s="13">
        <v>2012</v>
      </c>
      <c r="B237" s="25" t="s">
        <v>329</v>
      </c>
      <c r="C237" s="15" t="s">
        <v>330</v>
      </c>
      <c r="D237" s="14" t="s">
        <v>25</v>
      </c>
      <c r="E237" s="14" t="s">
        <v>318</v>
      </c>
      <c r="F237" s="16">
        <v>880</v>
      </c>
      <c r="G237" s="16">
        <v>120</v>
      </c>
      <c r="H237" s="17">
        <f t="shared" si="3"/>
        <v>1000</v>
      </c>
      <c r="I237" s="16">
        <v>700</v>
      </c>
      <c r="J237" s="18" t="s">
        <v>273</v>
      </c>
      <c r="K237" s="19" t="s">
        <v>319</v>
      </c>
      <c r="L237" s="18"/>
    </row>
    <row r="238" spans="1:12" ht="20.100000000000001" customHeight="1">
      <c r="A238" s="13">
        <v>2012</v>
      </c>
      <c r="B238" s="14">
        <v>2012.1</v>
      </c>
      <c r="C238" s="15" t="s">
        <v>331</v>
      </c>
      <c r="D238" s="14" t="s">
        <v>25</v>
      </c>
      <c r="E238" s="14" t="s">
        <v>318</v>
      </c>
      <c r="F238" s="16">
        <v>919</v>
      </c>
      <c r="G238" s="16">
        <v>614</v>
      </c>
      <c r="H238" s="17">
        <f t="shared" si="3"/>
        <v>1533</v>
      </c>
      <c r="I238" s="16">
        <v>1533</v>
      </c>
      <c r="J238" s="18" t="s">
        <v>273</v>
      </c>
      <c r="K238" s="19" t="s">
        <v>319</v>
      </c>
      <c r="L238" s="18"/>
    </row>
    <row r="239" spans="1:12" ht="20.100000000000001" customHeight="1">
      <c r="A239" s="13">
        <v>2012</v>
      </c>
      <c r="B239" s="14">
        <v>2012.02</v>
      </c>
      <c r="C239" s="15" t="s">
        <v>332</v>
      </c>
      <c r="D239" s="14" t="s">
        <v>25</v>
      </c>
      <c r="E239" s="14" t="s">
        <v>318</v>
      </c>
      <c r="F239" s="16">
        <v>720</v>
      </c>
      <c r="G239" s="16">
        <v>480</v>
      </c>
      <c r="H239" s="17">
        <f t="shared" si="3"/>
        <v>1200</v>
      </c>
      <c r="I239" s="16">
        <v>1200</v>
      </c>
      <c r="J239" s="18" t="s">
        <v>273</v>
      </c>
      <c r="K239" s="19" t="s">
        <v>319</v>
      </c>
      <c r="L239" s="18"/>
    </row>
    <row r="240" spans="1:12" ht="20.100000000000001" customHeight="1">
      <c r="A240" s="13">
        <v>2012</v>
      </c>
      <c r="B240" s="14">
        <v>2012.02</v>
      </c>
      <c r="C240" s="15" t="s">
        <v>292</v>
      </c>
      <c r="D240" s="14" t="s">
        <v>25</v>
      </c>
      <c r="E240" s="14" t="s">
        <v>318</v>
      </c>
      <c r="F240" s="16">
        <v>84</v>
      </c>
      <c r="G240" s="16">
        <v>56</v>
      </c>
      <c r="H240" s="17">
        <f t="shared" si="3"/>
        <v>140</v>
      </c>
      <c r="I240" s="16">
        <v>140</v>
      </c>
      <c r="J240" s="18" t="s">
        <v>273</v>
      </c>
      <c r="K240" s="19" t="s">
        <v>319</v>
      </c>
      <c r="L240" s="18"/>
    </row>
    <row r="241" spans="1:12" ht="20.100000000000001" customHeight="1">
      <c r="A241" s="13">
        <v>2012</v>
      </c>
      <c r="B241" s="14">
        <v>2012.03</v>
      </c>
      <c r="C241" s="15" t="s">
        <v>333</v>
      </c>
      <c r="D241" s="14" t="s">
        <v>183</v>
      </c>
      <c r="E241" s="14" t="s">
        <v>15</v>
      </c>
      <c r="F241" s="16">
        <v>2784</v>
      </c>
      <c r="G241" s="16">
        <v>430</v>
      </c>
      <c r="H241" s="17">
        <f t="shared" si="3"/>
        <v>3214</v>
      </c>
      <c r="I241" s="16">
        <v>1711</v>
      </c>
      <c r="J241" s="18" t="s">
        <v>273</v>
      </c>
      <c r="K241" s="19" t="s">
        <v>334</v>
      </c>
      <c r="L241" s="18"/>
    </row>
    <row r="242" spans="1:12" ht="20.100000000000001" customHeight="1">
      <c r="A242" s="13">
        <v>2012</v>
      </c>
      <c r="B242" s="14">
        <v>2012.03</v>
      </c>
      <c r="C242" s="15" t="s">
        <v>333</v>
      </c>
      <c r="D242" s="14" t="s">
        <v>14</v>
      </c>
      <c r="E242" s="14" t="s">
        <v>15</v>
      </c>
      <c r="F242" s="16">
        <v>291</v>
      </c>
      <c r="G242" s="16">
        <v>78</v>
      </c>
      <c r="H242" s="17">
        <f t="shared" si="3"/>
        <v>369</v>
      </c>
      <c r="I242" s="16">
        <v>100</v>
      </c>
      <c r="J242" s="18" t="s">
        <v>273</v>
      </c>
      <c r="K242" s="19" t="s">
        <v>334</v>
      </c>
      <c r="L242" s="18"/>
    </row>
    <row r="243" spans="1:12" ht="20.100000000000001" customHeight="1">
      <c r="A243" s="13">
        <v>2012</v>
      </c>
      <c r="B243" s="14">
        <v>2012.05</v>
      </c>
      <c r="C243" s="15" t="s">
        <v>335</v>
      </c>
      <c r="D243" s="14" t="s">
        <v>14</v>
      </c>
      <c r="E243" s="14" t="s">
        <v>15</v>
      </c>
      <c r="F243" s="16">
        <v>137.20599999999999</v>
      </c>
      <c r="G243" s="16">
        <v>0</v>
      </c>
      <c r="H243" s="17">
        <f t="shared" si="3"/>
        <v>137.20599999999999</v>
      </c>
      <c r="I243" s="16">
        <v>80</v>
      </c>
      <c r="J243" s="18" t="s">
        <v>273</v>
      </c>
      <c r="K243" s="19" t="s">
        <v>334</v>
      </c>
      <c r="L243" s="18"/>
    </row>
    <row r="244" spans="1:12" ht="20.100000000000001" customHeight="1">
      <c r="A244" s="13">
        <v>2012</v>
      </c>
      <c r="B244" s="14">
        <v>2012.05</v>
      </c>
      <c r="C244" s="15" t="s">
        <v>335</v>
      </c>
      <c r="D244" s="14" t="s">
        <v>336</v>
      </c>
      <c r="E244" s="14" t="s">
        <v>15</v>
      </c>
      <c r="F244" s="16">
        <v>38.304000000000002</v>
      </c>
      <c r="G244" s="16">
        <v>19.654</v>
      </c>
      <c r="H244" s="17">
        <f t="shared" si="3"/>
        <v>57.957999999999998</v>
      </c>
      <c r="I244" s="16">
        <v>20</v>
      </c>
      <c r="J244" s="18" t="s">
        <v>273</v>
      </c>
      <c r="K244" s="19" t="s">
        <v>334</v>
      </c>
      <c r="L244" s="18"/>
    </row>
    <row r="245" spans="1:12" ht="20.100000000000001" customHeight="1">
      <c r="A245" s="13">
        <v>2012</v>
      </c>
      <c r="B245" s="14">
        <v>2012.09</v>
      </c>
      <c r="C245" s="15" t="s">
        <v>337</v>
      </c>
      <c r="D245" s="14" t="s">
        <v>183</v>
      </c>
      <c r="E245" s="14" t="s">
        <v>15</v>
      </c>
      <c r="F245" s="16">
        <v>7966</v>
      </c>
      <c r="G245" s="16">
        <v>100</v>
      </c>
      <c r="H245" s="17">
        <f t="shared" si="3"/>
        <v>8066</v>
      </c>
      <c r="I245" s="16">
        <v>2272</v>
      </c>
      <c r="J245" s="18" t="s">
        <v>273</v>
      </c>
      <c r="K245" s="19" t="s">
        <v>334</v>
      </c>
      <c r="L245" s="18"/>
    </row>
    <row r="246" spans="1:12" ht="20.100000000000001" customHeight="1">
      <c r="A246" s="13">
        <v>2012</v>
      </c>
      <c r="B246" s="14" t="s">
        <v>338</v>
      </c>
      <c r="C246" s="15" t="s">
        <v>339</v>
      </c>
      <c r="D246" s="14" t="s">
        <v>25</v>
      </c>
      <c r="E246" s="14" t="s">
        <v>15</v>
      </c>
      <c r="F246" s="16">
        <v>1330</v>
      </c>
      <c r="G246" s="16">
        <v>780</v>
      </c>
      <c r="H246" s="17">
        <f t="shared" si="3"/>
        <v>2110</v>
      </c>
      <c r="I246" s="16">
        <v>60</v>
      </c>
      <c r="J246" s="18" t="s">
        <v>273</v>
      </c>
      <c r="K246" s="19" t="s">
        <v>334</v>
      </c>
      <c r="L246" s="18"/>
    </row>
    <row r="247" spans="1:12" ht="20.100000000000001" customHeight="1">
      <c r="A247" s="13">
        <v>2012</v>
      </c>
      <c r="B247" s="14">
        <v>2012.03</v>
      </c>
      <c r="C247" s="15" t="s">
        <v>340</v>
      </c>
      <c r="D247" s="14" t="s">
        <v>25</v>
      </c>
      <c r="E247" s="14" t="s">
        <v>15</v>
      </c>
      <c r="F247" s="16">
        <v>1599.673</v>
      </c>
      <c r="G247" s="16">
        <v>684.53</v>
      </c>
      <c r="H247" s="17">
        <f t="shared" si="3"/>
        <v>2284.203</v>
      </c>
      <c r="I247" s="16">
        <v>900</v>
      </c>
      <c r="J247" s="18" t="s">
        <v>273</v>
      </c>
      <c r="K247" s="19" t="s">
        <v>334</v>
      </c>
      <c r="L247" s="18"/>
    </row>
    <row r="248" spans="1:12" ht="20.100000000000001" customHeight="1">
      <c r="A248" s="13">
        <v>2012</v>
      </c>
      <c r="B248" s="14">
        <v>2012.02</v>
      </c>
      <c r="C248" s="15" t="s">
        <v>341</v>
      </c>
      <c r="D248" s="14" t="s">
        <v>14</v>
      </c>
      <c r="E248" s="14" t="s">
        <v>15</v>
      </c>
      <c r="F248" s="16">
        <v>81.92</v>
      </c>
      <c r="G248" s="16">
        <v>16.478999999999999</v>
      </c>
      <c r="H248" s="17">
        <f t="shared" si="3"/>
        <v>98.399000000000001</v>
      </c>
      <c r="I248" s="16">
        <v>81.290000000000006</v>
      </c>
      <c r="J248" s="18" t="s">
        <v>273</v>
      </c>
      <c r="K248" s="19" t="s">
        <v>334</v>
      </c>
      <c r="L248" s="18"/>
    </row>
    <row r="249" spans="1:12" ht="20.100000000000001" customHeight="1">
      <c r="A249" s="13">
        <v>2012</v>
      </c>
      <c r="B249" s="14">
        <v>2012.02</v>
      </c>
      <c r="C249" s="15" t="str">
        <f>C248</f>
        <v>웅포권역농촌마을종합개발사업</v>
      </c>
      <c r="D249" s="14" t="s">
        <v>336</v>
      </c>
      <c r="E249" s="14" t="s">
        <v>15</v>
      </c>
      <c r="F249" s="16">
        <v>30.986000000000001</v>
      </c>
      <c r="G249" s="16">
        <v>18.645</v>
      </c>
      <c r="H249" s="17">
        <f t="shared" si="3"/>
        <v>49.631</v>
      </c>
      <c r="I249" s="16">
        <v>30.986000000000001</v>
      </c>
      <c r="J249" s="18" t="s">
        <v>273</v>
      </c>
      <c r="K249" s="19" t="s">
        <v>334</v>
      </c>
      <c r="L249" s="18"/>
    </row>
    <row r="250" spans="1:12" ht="20.100000000000001" customHeight="1">
      <c r="A250" s="13">
        <v>2012</v>
      </c>
      <c r="B250" s="14" t="s">
        <v>342</v>
      </c>
      <c r="C250" s="15" t="s">
        <v>343</v>
      </c>
      <c r="D250" s="14" t="s">
        <v>25</v>
      </c>
      <c r="E250" s="14" t="s">
        <v>15</v>
      </c>
      <c r="F250" s="16">
        <v>250</v>
      </c>
      <c r="G250" s="16">
        <v>0</v>
      </c>
      <c r="H250" s="17">
        <f t="shared" si="3"/>
        <v>250</v>
      </c>
      <c r="I250" s="16">
        <v>250</v>
      </c>
      <c r="J250" s="18" t="s">
        <v>273</v>
      </c>
      <c r="K250" s="19" t="s">
        <v>344</v>
      </c>
      <c r="L250" s="18"/>
    </row>
    <row r="251" spans="1:12" ht="20.100000000000001" customHeight="1">
      <c r="A251" s="13">
        <v>2012</v>
      </c>
      <c r="B251" s="14" t="s">
        <v>342</v>
      </c>
      <c r="C251" s="15" t="s">
        <v>343</v>
      </c>
      <c r="D251" s="14" t="s">
        <v>293</v>
      </c>
      <c r="E251" s="14" t="s">
        <v>15</v>
      </c>
      <c r="F251" s="16">
        <v>80</v>
      </c>
      <c r="G251" s="16">
        <v>0</v>
      </c>
      <c r="H251" s="17">
        <f t="shared" si="3"/>
        <v>80</v>
      </c>
      <c r="I251" s="16">
        <v>80</v>
      </c>
      <c r="J251" s="18" t="s">
        <v>273</v>
      </c>
      <c r="K251" s="19" t="s">
        <v>344</v>
      </c>
      <c r="L251" s="18"/>
    </row>
    <row r="252" spans="1:12" ht="20.100000000000001" customHeight="1">
      <c r="A252" s="13">
        <v>2012</v>
      </c>
      <c r="B252" s="14" t="s">
        <v>338</v>
      </c>
      <c r="C252" s="15" t="s">
        <v>345</v>
      </c>
      <c r="D252" s="14" t="s">
        <v>25</v>
      </c>
      <c r="E252" s="14" t="s">
        <v>15</v>
      </c>
      <c r="F252" s="16">
        <v>230</v>
      </c>
      <c r="G252" s="16">
        <v>0</v>
      </c>
      <c r="H252" s="17">
        <f t="shared" si="3"/>
        <v>230</v>
      </c>
      <c r="I252" s="16">
        <v>230</v>
      </c>
      <c r="J252" s="18" t="s">
        <v>273</v>
      </c>
      <c r="K252" s="19" t="s">
        <v>344</v>
      </c>
      <c r="L252" s="18"/>
    </row>
    <row r="253" spans="1:12" ht="20.100000000000001" customHeight="1">
      <c r="A253" s="13">
        <v>2012</v>
      </c>
      <c r="B253" s="14" t="s">
        <v>338</v>
      </c>
      <c r="C253" s="15" t="s">
        <v>345</v>
      </c>
      <c r="D253" s="14" t="s">
        <v>25</v>
      </c>
      <c r="E253" s="14" t="s">
        <v>15</v>
      </c>
      <c r="F253" s="16">
        <v>90</v>
      </c>
      <c r="G253" s="16">
        <v>0</v>
      </c>
      <c r="H253" s="17">
        <f t="shared" si="3"/>
        <v>90</v>
      </c>
      <c r="I253" s="16">
        <v>90</v>
      </c>
      <c r="J253" s="18" t="s">
        <v>273</v>
      </c>
      <c r="K253" s="19" t="s">
        <v>344</v>
      </c>
      <c r="L253" s="18"/>
    </row>
    <row r="254" spans="1:12" ht="20.100000000000001" customHeight="1">
      <c r="A254" s="13">
        <v>2012</v>
      </c>
      <c r="B254" s="27" t="s">
        <v>346</v>
      </c>
      <c r="C254" s="24" t="s">
        <v>347</v>
      </c>
      <c r="D254" s="27" t="s">
        <v>25</v>
      </c>
      <c r="E254" s="27" t="s">
        <v>15</v>
      </c>
      <c r="F254" s="16">
        <v>1672</v>
      </c>
      <c r="G254" s="16">
        <v>888</v>
      </c>
      <c r="H254" s="17">
        <f t="shared" si="3"/>
        <v>2560</v>
      </c>
      <c r="I254" s="16">
        <v>2560</v>
      </c>
      <c r="J254" s="18" t="s">
        <v>273</v>
      </c>
      <c r="K254" s="19" t="s">
        <v>344</v>
      </c>
      <c r="L254" s="18"/>
    </row>
    <row r="255" spans="1:12" ht="20.100000000000001" customHeight="1">
      <c r="A255" s="13">
        <v>2012</v>
      </c>
      <c r="B255" s="27" t="s">
        <v>348</v>
      </c>
      <c r="C255" s="24" t="s">
        <v>349</v>
      </c>
      <c r="D255" s="27" t="s">
        <v>25</v>
      </c>
      <c r="E255" s="27" t="s">
        <v>15</v>
      </c>
      <c r="F255" s="16">
        <v>226</v>
      </c>
      <c r="G255" s="16">
        <v>210</v>
      </c>
      <c r="H255" s="17">
        <f t="shared" si="3"/>
        <v>436</v>
      </c>
      <c r="I255" s="16">
        <v>436</v>
      </c>
      <c r="J255" s="18" t="s">
        <v>273</v>
      </c>
      <c r="K255" s="19" t="s">
        <v>344</v>
      </c>
      <c r="L255" s="18"/>
    </row>
    <row r="256" spans="1:12" ht="20.100000000000001" customHeight="1">
      <c r="A256" s="13">
        <v>2012</v>
      </c>
      <c r="B256" s="28">
        <v>2012.03</v>
      </c>
      <c r="C256" s="29" t="s">
        <v>350</v>
      </c>
      <c r="D256" s="28" t="s">
        <v>25</v>
      </c>
      <c r="E256" s="28" t="s">
        <v>15</v>
      </c>
      <c r="F256" s="16">
        <v>3900</v>
      </c>
      <c r="G256" s="16">
        <v>1800</v>
      </c>
      <c r="H256" s="17">
        <f t="shared" si="3"/>
        <v>5700</v>
      </c>
      <c r="I256" s="16">
        <v>152</v>
      </c>
      <c r="J256" s="18" t="s">
        <v>273</v>
      </c>
      <c r="K256" s="19" t="s">
        <v>351</v>
      </c>
      <c r="L256" s="18"/>
    </row>
    <row r="257" spans="1:12" ht="20.100000000000001" customHeight="1">
      <c r="A257" s="13">
        <v>2012</v>
      </c>
      <c r="B257" s="28">
        <v>2012.03</v>
      </c>
      <c r="C257" s="29" t="s">
        <v>352</v>
      </c>
      <c r="D257" s="28" t="s">
        <v>25</v>
      </c>
      <c r="E257" s="28" t="s">
        <v>15</v>
      </c>
      <c r="F257" s="16">
        <v>309.26</v>
      </c>
      <c r="G257" s="16">
        <v>296.10000000000002</v>
      </c>
      <c r="H257" s="17">
        <f t="shared" si="3"/>
        <v>605.36</v>
      </c>
      <c r="I257" s="16">
        <v>309.26</v>
      </c>
      <c r="J257" s="18" t="s">
        <v>273</v>
      </c>
      <c r="K257" s="19" t="s">
        <v>351</v>
      </c>
      <c r="L257" s="18"/>
    </row>
    <row r="258" spans="1:12" ht="20.100000000000001" customHeight="1">
      <c r="A258" s="13">
        <v>2012</v>
      </c>
      <c r="B258" s="28">
        <v>2012.03</v>
      </c>
      <c r="C258" s="29" t="s">
        <v>353</v>
      </c>
      <c r="D258" s="28" t="s">
        <v>25</v>
      </c>
      <c r="E258" s="28" t="s">
        <v>15</v>
      </c>
      <c r="F258" s="16">
        <v>3561.3049999999998</v>
      </c>
      <c r="G258" s="16">
        <v>1154.4459999999999</v>
      </c>
      <c r="H258" s="17">
        <f t="shared" si="3"/>
        <v>4715.7510000000002</v>
      </c>
      <c r="I258" s="16">
        <v>1650</v>
      </c>
      <c r="J258" s="18" t="s">
        <v>273</v>
      </c>
      <c r="K258" s="19" t="s">
        <v>351</v>
      </c>
      <c r="L258" s="18"/>
    </row>
    <row r="259" spans="1:12" ht="20.100000000000001" customHeight="1">
      <c r="A259" s="13">
        <v>2012</v>
      </c>
      <c r="B259" s="14">
        <v>2012.11</v>
      </c>
      <c r="C259" s="15" t="s">
        <v>354</v>
      </c>
      <c r="D259" s="28" t="s">
        <v>25</v>
      </c>
      <c r="E259" s="28" t="s">
        <v>15</v>
      </c>
      <c r="F259" s="16">
        <v>1265</v>
      </c>
      <c r="G259" s="16">
        <v>593</v>
      </c>
      <c r="H259" s="17">
        <f t="shared" si="3"/>
        <v>1858</v>
      </c>
      <c r="I259" s="16">
        <v>39</v>
      </c>
      <c r="J259" s="18" t="s">
        <v>273</v>
      </c>
      <c r="K259" s="19" t="s">
        <v>351</v>
      </c>
      <c r="L259" s="18"/>
    </row>
    <row r="260" spans="1:12" ht="20.100000000000001" customHeight="1">
      <c r="A260" s="13">
        <v>2012</v>
      </c>
      <c r="B260" s="14">
        <v>2012.11</v>
      </c>
      <c r="C260" s="15" t="s">
        <v>355</v>
      </c>
      <c r="D260" s="28" t="s">
        <v>25</v>
      </c>
      <c r="E260" s="28" t="s">
        <v>15</v>
      </c>
      <c r="F260" s="16">
        <v>750</v>
      </c>
      <c r="G260" s="16">
        <v>486</v>
      </c>
      <c r="H260" s="17">
        <f t="shared" si="3"/>
        <v>1236</v>
      </c>
      <c r="I260" s="16">
        <v>35</v>
      </c>
      <c r="J260" s="18" t="s">
        <v>273</v>
      </c>
      <c r="K260" s="19" t="s">
        <v>351</v>
      </c>
      <c r="L260" s="18"/>
    </row>
    <row r="261" spans="1:12" ht="20.100000000000001" customHeight="1">
      <c r="A261" s="13">
        <v>2012</v>
      </c>
      <c r="B261" s="28">
        <v>2012.03</v>
      </c>
      <c r="C261" s="29" t="s">
        <v>356</v>
      </c>
      <c r="D261" s="28" t="s">
        <v>14</v>
      </c>
      <c r="E261" s="28" t="s">
        <v>15</v>
      </c>
      <c r="F261" s="16">
        <v>139.13900000000001</v>
      </c>
      <c r="G261" s="16">
        <v>100.30800000000001</v>
      </c>
      <c r="H261" s="17">
        <f t="shared" ref="H261:H324" si="4">SUM(F261:G261)</f>
        <v>239.447</v>
      </c>
      <c r="I261" s="16">
        <v>139.13900000000001</v>
      </c>
      <c r="J261" s="18" t="s">
        <v>273</v>
      </c>
      <c r="K261" s="19" t="s">
        <v>351</v>
      </c>
      <c r="L261" s="18"/>
    </row>
    <row r="262" spans="1:12" ht="20.100000000000001" customHeight="1">
      <c r="A262" s="13">
        <v>2012</v>
      </c>
      <c r="B262" s="28">
        <v>2012.03</v>
      </c>
      <c r="C262" s="29" t="s">
        <v>357</v>
      </c>
      <c r="D262" s="28" t="s">
        <v>14</v>
      </c>
      <c r="E262" s="28" t="s">
        <v>15</v>
      </c>
      <c r="F262" s="16">
        <v>254.25700000000001</v>
      </c>
      <c r="G262" s="16">
        <v>0</v>
      </c>
      <c r="H262" s="17">
        <f t="shared" si="4"/>
        <v>254.25700000000001</v>
      </c>
      <c r="I262" s="16">
        <v>130</v>
      </c>
      <c r="J262" s="18" t="s">
        <v>273</v>
      </c>
      <c r="K262" s="19" t="s">
        <v>351</v>
      </c>
      <c r="L262" s="18"/>
    </row>
    <row r="263" spans="1:12" ht="20.100000000000001" customHeight="1">
      <c r="A263" s="13">
        <v>2012</v>
      </c>
      <c r="B263" s="28">
        <v>2012.03</v>
      </c>
      <c r="C263" s="29" t="s">
        <v>358</v>
      </c>
      <c r="D263" s="28" t="s">
        <v>336</v>
      </c>
      <c r="E263" s="28" t="s">
        <v>15</v>
      </c>
      <c r="F263" s="16">
        <v>110.253</v>
      </c>
      <c r="G263" s="16">
        <v>0</v>
      </c>
      <c r="H263" s="17">
        <f t="shared" si="4"/>
        <v>110.253</v>
      </c>
      <c r="I263" s="16">
        <v>53.716999999999999</v>
      </c>
      <c r="J263" s="18" t="s">
        <v>273</v>
      </c>
      <c r="K263" s="19" t="s">
        <v>351</v>
      </c>
      <c r="L263" s="18"/>
    </row>
    <row r="264" spans="1:12" ht="20.100000000000001" customHeight="1">
      <c r="A264" s="13">
        <v>2012</v>
      </c>
      <c r="B264" s="28">
        <v>2012.03</v>
      </c>
      <c r="C264" s="29" t="s">
        <v>359</v>
      </c>
      <c r="D264" s="28" t="s">
        <v>21</v>
      </c>
      <c r="E264" s="28" t="s">
        <v>15</v>
      </c>
      <c r="F264" s="16">
        <v>39.170999999999999</v>
      </c>
      <c r="G264" s="16">
        <v>14.545999999999999</v>
      </c>
      <c r="H264" s="17">
        <f t="shared" si="4"/>
        <v>53.716999999999999</v>
      </c>
      <c r="I264" s="16">
        <v>19.170999999999999</v>
      </c>
      <c r="J264" s="18" t="s">
        <v>273</v>
      </c>
      <c r="K264" s="19" t="s">
        <v>351</v>
      </c>
      <c r="L264" s="18"/>
    </row>
    <row r="265" spans="1:12" ht="20.100000000000001" customHeight="1">
      <c r="A265" s="13">
        <v>2012</v>
      </c>
      <c r="B265" s="14">
        <v>2012.11</v>
      </c>
      <c r="C265" s="15" t="s">
        <v>360</v>
      </c>
      <c r="D265" s="14" t="s">
        <v>25</v>
      </c>
      <c r="E265" s="14" t="s">
        <v>15</v>
      </c>
      <c r="F265" s="16">
        <v>1741</v>
      </c>
      <c r="G265" s="16">
        <v>863</v>
      </c>
      <c r="H265" s="17">
        <f t="shared" si="4"/>
        <v>2604</v>
      </c>
      <c r="I265" s="16">
        <v>30</v>
      </c>
      <c r="J265" s="18" t="s">
        <v>273</v>
      </c>
      <c r="K265" s="19" t="s">
        <v>361</v>
      </c>
      <c r="L265" s="18"/>
    </row>
    <row r="266" spans="1:12" ht="20.100000000000001" customHeight="1">
      <c r="A266" s="13">
        <v>2012</v>
      </c>
      <c r="B266" s="14">
        <v>2012.03</v>
      </c>
      <c r="C266" s="15" t="s">
        <v>362</v>
      </c>
      <c r="D266" s="14" t="s">
        <v>159</v>
      </c>
      <c r="E266" s="14" t="s">
        <v>15</v>
      </c>
      <c r="F266" s="16">
        <v>642.79999999999995</v>
      </c>
      <c r="G266" s="16">
        <v>599.1</v>
      </c>
      <c r="H266" s="17">
        <f t="shared" si="4"/>
        <v>1241.9000000000001</v>
      </c>
      <c r="I266" s="16">
        <v>642.79999999999995</v>
      </c>
      <c r="J266" s="18" t="s">
        <v>273</v>
      </c>
      <c r="K266" s="19" t="s">
        <v>361</v>
      </c>
      <c r="L266" s="18"/>
    </row>
    <row r="267" spans="1:12" ht="20.100000000000001" customHeight="1">
      <c r="A267" s="13">
        <v>2012</v>
      </c>
      <c r="B267" s="14">
        <v>2012.03</v>
      </c>
      <c r="C267" s="15" t="s">
        <v>363</v>
      </c>
      <c r="D267" s="14" t="s">
        <v>293</v>
      </c>
      <c r="E267" s="14" t="s">
        <v>364</v>
      </c>
      <c r="F267" s="16">
        <v>880.20399999999995</v>
      </c>
      <c r="G267" s="16">
        <v>0</v>
      </c>
      <c r="H267" s="17">
        <f t="shared" si="4"/>
        <v>880.20399999999995</v>
      </c>
      <c r="I267" s="16">
        <v>880.20399999999995</v>
      </c>
      <c r="J267" s="18" t="s">
        <v>273</v>
      </c>
      <c r="K267" s="19" t="s">
        <v>361</v>
      </c>
      <c r="L267" s="18"/>
    </row>
    <row r="268" spans="1:12" ht="20.100000000000001" customHeight="1">
      <c r="A268" s="13">
        <v>2012</v>
      </c>
      <c r="B268" s="14">
        <v>2012.03</v>
      </c>
      <c r="C268" s="15" t="s">
        <v>365</v>
      </c>
      <c r="D268" s="14" t="s">
        <v>366</v>
      </c>
      <c r="E268" s="14" t="s">
        <v>364</v>
      </c>
      <c r="F268" s="16">
        <v>400</v>
      </c>
      <c r="G268" s="16">
        <v>0</v>
      </c>
      <c r="H268" s="17">
        <f t="shared" si="4"/>
        <v>400</v>
      </c>
      <c r="I268" s="16">
        <v>194.5</v>
      </c>
      <c r="J268" s="18" t="s">
        <v>273</v>
      </c>
      <c r="K268" s="19" t="s">
        <v>361</v>
      </c>
      <c r="L268" s="18"/>
    </row>
    <row r="269" spans="1:12" ht="20.100000000000001" customHeight="1">
      <c r="A269" s="13">
        <v>2012</v>
      </c>
      <c r="B269" s="14">
        <v>2012.06</v>
      </c>
      <c r="C269" s="15" t="s">
        <v>365</v>
      </c>
      <c r="D269" s="14" t="s">
        <v>25</v>
      </c>
      <c r="E269" s="14" t="s">
        <v>15</v>
      </c>
      <c r="F269" s="16">
        <v>2768</v>
      </c>
      <c r="G269" s="16">
        <v>302</v>
      </c>
      <c r="H269" s="17">
        <f t="shared" si="4"/>
        <v>3070</v>
      </c>
      <c r="I269" s="16">
        <v>1000</v>
      </c>
      <c r="J269" s="18" t="s">
        <v>273</v>
      </c>
      <c r="K269" s="19" t="s">
        <v>361</v>
      </c>
      <c r="L269" s="18"/>
    </row>
    <row r="270" spans="1:12" ht="20.100000000000001" customHeight="1">
      <c r="A270" s="13">
        <v>2012</v>
      </c>
      <c r="B270" s="14">
        <v>2012.11</v>
      </c>
      <c r="C270" s="15" t="s">
        <v>367</v>
      </c>
      <c r="D270" s="14" t="s">
        <v>25</v>
      </c>
      <c r="E270" s="14" t="s">
        <v>15</v>
      </c>
      <c r="F270" s="16">
        <v>1300</v>
      </c>
      <c r="G270" s="16">
        <v>700</v>
      </c>
      <c r="H270" s="17">
        <f t="shared" si="4"/>
        <v>2000</v>
      </c>
      <c r="I270" s="16">
        <v>18</v>
      </c>
      <c r="J270" s="18" t="s">
        <v>273</v>
      </c>
      <c r="K270" s="19" t="s">
        <v>361</v>
      </c>
      <c r="L270" s="18"/>
    </row>
    <row r="271" spans="1:12" ht="20.100000000000001" customHeight="1">
      <c r="A271" s="13">
        <v>2012</v>
      </c>
      <c r="B271" s="14">
        <v>2012.06</v>
      </c>
      <c r="C271" s="15" t="s">
        <v>368</v>
      </c>
      <c r="D271" s="14" t="s">
        <v>14</v>
      </c>
      <c r="E271" s="14" t="s">
        <v>15</v>
      </c>
      <c r="F271" s="16">
        <v>2450</v>
      </c>
      <c r="G271" s="16">
        <v>0</v>
      </c>
      <c r="H271" s="17">
        <f t="shared" si="4"/>
        <v>2450</v>
      </c>
      <c r="I271" s="16">
        <v>280</v>
      </c>
      <c r="J271" s="18" t="s">
        <v>273</v>
      </c>
      <c r="K271" s="19" t="s">
        <v>361</v>
      </c>
      <c r="L271" s="18"/>
    </row>
    <row r="272" spans="1:12" ht="20.100000000000001" customHeight="1">
      <c r="A272" s="13">
        <v>2012</v>
      </c>
      <c r="B272" s="14">
        <v>2012.02</v>
      </c>
      <c r="C272" s="15" t="s">
        <v>369</v>
      </c>
      <c r="D272" s="14" t="s">
        <v>14</v>
      </c>
      <c r="E272" s="14" t="s">
        <v>15</v>
      </c>
      <c r="F272" s="16">
        <v>105.714</v>
      </c>
      <c r="G272" s="16">
        <v>8.7530000000000001</v>
      </c>
      <c r="H272" s="17">
        <f t="shared" si="4"/>
        <v>114.467</v>
      </c>
      <c r="I272" s="16">
        <v>51.491</v>
      </c>
      <c r="J272" s="18" t="s">
        <v>273</v>
      </c>
      <c r="K272" s="19" t="s">
        <v>370</v>
      </c>
      <c r="L272" s="18"/>
    </row>
    <row r="273" spans="1:12" ht="20.100000000000001" customHeight="1">
      <c r="A273" s="13">
        <v>2012</v>
      </c>
      <c r="B273" s="14">
        <v>2012.02</v>
      </c>
      <c r="C273" s="15" t="s">
        <v>371</v>
      </c>
      <c r="D273" s="14" t="s">
        <v>336</v>
      </c>
      <c r="E273" s="14" t="s">
        <v>15</v>
      </c>
      <c r="F273" s="16">
        <v>22.34</v>
      </c>
      <c r="G273" s="16">
        <v>11.65</v>
      </c>
      <c r="H273" s="17">
        <f t="shared" si="4"/>
        <v>33.99</v>
      </c>
      <c r="I273" s="16">
        <v>7.84</v>
      </c>
      <c r="J273" s="18" t="s">
        <v>273</v>
      </c>
      <c r="K273" s="19" t="s">
        <v>370</v>
      </c>
      <c r="L273" s="18"/>
    </row>
    <row r="274" spans="1:12" ht="20.100000000000001" customHeight="1">
      <c r="A274" s="13">
        <v>2012</v>
      </c>
      <c r="B274" s="14">
        <v>2012.02</v>
      </c>
      <c r="C274" s="15" t="s">
        <v>372</v>
      </c>
      <c r="D274" s="14" t="s">
        <v>25</v>
      </c>
      <c r="E274" s="14" t="s">
        <v>15</v>
      </c>
      <c r="F274" s="16">
        <v>1068.133</v>
      </c>
      <c r="G274" s="16">
        <v>682.18</v>
      </c>
      <c r="H274" s="17">
        <f t="shared" si="4"/>
        <v>1750.3130000000001</v>
      </c>
      <c r="I274" s="16">
        <v>553.47900000000004</v>
      </c>
      <c r="J274" s="18" t="s">
        <v>273</v>
      </c>
      <c r="K274" s="19" t="s">
        <v>370</v>
      </c>
      <c r="L274" s="18"/>
    </row>
    <row r="275" spans="1:12" ht="20.100000000000001" customHeight="1">
      <c r="A275" s="13">
        <v>2012</v>
      </c>
      <c r="B275" s="14">
        <v>2012.02</v>
      </c>
      <c r="C275" s="15" t="s">
        <v>373</v>
      </c>
      <c r="D275" s="14" t="s">
        <v>14</v>
      </c>
      <c r="E275" s="14" t="s">
        <v>15</v>
      </c>
      <c r="F275" s="16">
        <v>161.69999999999999</v>
      </c>
      <c r="G275" s="16">
        <v>20.9</v>
      </c>
      <c r="H275" s="17">
        <f t="shared" si="4"/>
        <v>182.6</v>
      </c>
      <c r="I275" s="16">
        <v>22.594000000000001</v>
      </c>
      <c r="J275" s="18" t="s">
        <v>273</v>
      </c>
      <c r="K275" s="19" t="s">
        <v>370</v>
      </c>
      <c r="L275" s="18"/>
    </row>
    <row r="276" spans="1:12" ht="20.100000000000001" customHeight="1">
      <c r="A276" s="13">
        <v>2012</v>
      </c>
      <c r="B276" s="14">
        <v>2012.02</v>
      </c>
      <c r="C276" s="15" t="s">
        <v>374</v>
      </c>
      <c r="D276" s="14" t="s">
        <v>375</v>
      </c>
      <c r="E276" s="14" t="s">
        <v>376</v>
      </c>
      <c r="F276" s="16">
        <v>1600.9839999999999</v>
      </c>
      <c r="G276" s="16">
        <v>0</v>
      </c>
      <c r="H276" s="17">
        <f t="shared" si="4"/>
        <v>1600.9839999999999</v>
      </c>
      <c r="I276" s="16">
        <v>350</v>
      </c>
      <c r="J276" s="18" t="s">
        <v>273</v>
      </c>
      <c r="K276" s="19" t="s">
        <v>370</v>
      </c>
      <c r="L276" s="18"/>
    </row>
    <row r="277" spans="1:12" ht="20.100000000000001" customHeight="1">
      <c r="A277" s="13">
        <v>2012</v>
      </c>
      <c r="B277" s="14">
        <v>2012.02</v>
      </c>
      <c r="C277" s="15" t="s">
        <v>377</v>
      </c>
      <c r="D277" s="14" t="s">
        <v>298</v>
      </c>
      <c r="E277" s="14" t="s">
        <v>15</v>
      </c>
      <c r="F277" s="16">
        <v>7500</v>
      </c>
      <c r="G277" s="16">
        <v>0</v>
      </c>
      <c r="H277" s="17">
        <f t="shared" si="4"/>
        <v>7500</v>
      </c>
      <c r="I277" s="16">
        <v>3750</v>
      </c>
      <c r="J277" s="18" t="s">
        <v>273</v>
      </c>
      <c r="K277" s="19" t="s">
        <v>370</v>
      </c>
      <c r="L277" s="18"/>
    </row>
    <row r="278" spans="1:12" ht="20.100000000000001" customHeight="1">
      <c r="A278" s="13">
        <v>2012</v>
      </c>
      <c r="B278" s="14">
        <v>2012.02</v>
      </c>
      <c r="C278" s="15" t="s">
        <v>378</v>
      </c>
      <c r="D278" s="14" t="s">
        <v>305</v>
      </c>
      <c r="E278" s="14" t="s">
        <v>15</v>
      </c>
      <c r="F278" s="16">
        <v>600.69899999999996</v>
      </c>
      <c r="G278" s="16">
        <v>34.601999999999997</v>
      </c>
      <c r="H278" s="17">
        <f t="shared" si="4"/>
        <v>635.30099999999993</v>
      </c>
      <c r="I278" s="16">
        <v>600.69899999999996</v>
      </c>
      <c r="J278" s="18" t="s">
        <v>273</v>
      </c>
      <c r="K278" s="19" t="s">
        <v>370</v>
      </c>
      <c r="L278" s="18"/>
    </row>
    <row r="279" spans="1:12" ht="20.100000000000001" customHeight="1">
      <c r="A279" s="13">
        <v>2012</v>
      </c>
      <c r="B279" s="14">
        <v>2012.02</v>
      </c>
      <c r="C279" s="15" t="s">
        <v>379</v>
      </c>
      <c r="D279" s="14" t="s">
        <v>14</v>
      </c>
      <c r="E279" s="14" t="s">
        <v>15</v>
      </c>
      <c r="F279" s="16">
        <v>30.013000000000002</v>
      </c>
      <c r="G279" s="16">
        <v>0</v>
      </c>
      <c r="H279" s="17">
        <f t="shared" si="4"/>
        <v>30.013000000000002</v>
      </c>
      <c r="I279" s="16">
        <v>30.013000000000002</v>
      </c>
      <c r="J279" s="18" t="s">
        <v>273</v>
      </c>
      <c r="K279" s="19" t="s">
        <v>370</v>
      </c>
      <c r="L279" s="18"/>
    </row>
    <row r="280" spans="1:12" ht="20.100000000000001" customHeight="1">
      <c r="A280" s="13">
        <v>2012</v>
      </c>
      <c r="B280" s="14">
        <v>2012.02</v>
      </c>
      <c r="C280" s="15" t="s">
        <v>380</v>
      </c>
      <c r="D280" s="14" t="s">
        <v>14</v>
      </c>
      <c r="E280" s="14" t="s">
        <v>15</v>
      </c>
      <c r="F280" s="16">
        <v>25.388000000000002</v>
      </c>
      <c r="G280" s="16">
        <v>0</v>
      </c>
      <c r="H280" s="17">
        <f t="shared" si="4"/>
        <v>25.388000000000002</v>
      </c>
      <c r="I280" s="16">
        <v>25.388000000000002</v>
      </c>
      <c r="J280" s="18" t="s">
        <v>273</v>
      </c>
      <c r="K280" s="19" t="s">
        <v>370</v>
      </c>
      <c r="L280" s="18"/>
    </row>
    <row r="281" spans="1:12" ht="20.100000000000001" customHeight="1">
      <c r="A281" s="13">
        <v>2012</v>
      </c>
      <c r="B281" s="14">
        <v>2012.02</v>
      </c>
      <c r="C281" s="15" t="s">
        <v>381</v>
      </c>
      <c r="D281" s="14" t="s">
        <v>25</v>
      </c>
      <c r="E281" s="14" t="s">
        <v>15</v>
      </c>
      <c r="F281" s="16">
        <v>251.726</v>
      </c>
      <c r="G281" s="16">
        <v>88.247</v>
      </c>
      <c r="H281" s="17">
        <f t="shared" si="4"/>
        <v>339.97300000000001</v>
      </c>
      <c r="I281" s="16">
        <v>113.276</v>
      </c>
      <c r="J281" s="18" t="s">
        <v>273</v>
      </c>
      <c r="K281" s="19" t="s">
        <v>370</v>
      </c>
      <c r="L281" s="18"/>
    </row>
    <row r="282" spans="1:12" ht="20.100000000000001" customHeight="1">
      <c r="A282" s="13">
        <v>2012</v>
      </c>
      <c r="B282" s="14">
        <v>2012.02</v>
      </c>
      <c r="C282" s="15" t="s">
        <v>382</v>
      </c>
      <c r="D282" s="14" t="s">
        <v>25</v>
      </c>
      <c r="E282" s="14" t="s">
        <v>15</v>
      </c>
      <c r="F282" s="16">
        <v>94.888999999999996</v>
      </c>
      <c r="G282" s="16">
        <v>46.203000000000003</v>
      </c>
      <c r="H282" s="17">
        <f t="shared" si="4"/>
        <v>141.09199999999998</v>
      </c>
      <c r="I282" s="16">
        <v>42.7</v>
      </c>
      <c r="J282" s="18" t="s">
        <v>273</v>
      </c>
      <c r="K282" s="19" t="s">
        <v>370</v>
      </c>
      <c r="L282" s="18"/>
    </row>
    <row r="283" spans="1:12" ht="20.100000000000001" customHeight="1">
      <c r="A283" s="13">
        <v>2012</v>
      </c>
      <c r="B283" s="14">
        <v>2012.02</v>
      </c>
      <c r="C283" s="15" t="s">
        <v>383</v>
      </c>
      <c r="D283" s="14" t="s">
        <v>25</v>
      </c>
      <c r="E283" s="14" t="s">
        <v>15</v>
      </c>
      <c r="F283" s="16">
        <v>203.01900000000001</v>
      </c>
      <c r="G283" s="16">
        <v>0</v>
      </c>
      <c r="H283" s="17">
        <f t="shared" si="4"/>
        <v>203.01900000000001</v>
      </c>
      <c r="I283" s="16">
        <v>91.35</v>
      </c>
      <c r="J283" s="18" t="s">
        <v>273</v>
      </c>
      <c r="K283" s="19" t="s">
        <v>370</v>
      </c>
      <c r="L283" s="18"/>
    </row>
    <row r="284" spans="1:12" ht="20.100000000000001" customHeight="1">
      <c r="A284" s="13">
        <v>2012</v>
      </c>
      <c r="B284" s="14">
        <v>2012.02</v>
      </c>
      <c r="C284" s="15" t="s">
        <v>384</v>
      </c>
      <c r="D284" s="14" t="s">
        <v>25</v>
      </c>
      <c r="E284" s="14" t="s">
        <v>15</v>
      </c>
      <c r="F284" s="16">
        <v>92.474000000000004</v>
      </c>
      <c r="G284" s="16">
        <v>183.07400000000001</v>
      </c>
      <c r="H284" s="17">
        <f t="shared" si="4"/>
        <v>275.548</v>
      </c>
      <c r="I284" s="16">
        <v>41.61</v>
      </c>
      <c r="J284" s="18" t="s">
        <v>273</v>
      </c>
      <c r="K284" s="19" t="s">
        <v>370</v>
      </c>
      <c r="L284" s="18"/>
    </row>
    <row r="285" spans="1:12" ht="20.100000000000001" customHeight="1">
      <c r="A285" s="13">
        <v>2012</v>
      </c>
      <c r="B285" s="14">
        <v>2012.02</v>
      </c>
      <c r="C285" s="15" t="s">
        <v>385</v>
      </c>
      <c r="D285" s="14" t="s">
        <v>298</v>
      </c>
      <c r="E285" s="14" t="s">
        <v>15</v>
      </c>
      <c r="F285" s="16">
        <v>1867.1980000000001</v>
      </c>
      <c r="G285" s="16">
        <v>401.6</v>
      </c>
      <c r="H285" s="17">
        <f t="shared" si="4"/>
        <v>2268.7980000000002</v>
      </c>
      <c r="I285" s="16">
        <v>840.23</v>
      </c>
      <c r="J285" s="18" t="s">
        <v>273</v>
      </c>
      <c r="K285" s="19" t="s">
        <v>370</v>
      </c>
      <c r="L285" s="18"/>
    </row>
    <row r="286" spans="1:12" ht="20.100000000000001" customHeight="1">
      <c r="A286" s="13">
        <v>2012</v>
      </c>
      <c r="B286" s="14">
        <v>2012.02</v>
      </c>
      <c r="C286" s="15" t="s">
        <v>386</v>
      </c>
      <c r="D286" s="14" t="s">
        <v>14</v>
      </c>
      <c r="E286" s="14" t="s">
        <v>15</v>
      </c>
      <c r="F286" s="16">
        <v>151.93199999999999</v>
      </c>
      <c r="G286" s="16">
        <v>0</v>
      </c>
      <c r="H286" s="17">
        <f t="shared" si="4"/>
        <v>151.93199999999999</v>
      </c>
      <c r="I286" s="16">
        <v>68.36</v>
      </c>
      <c r="J286" s="18" t="s">
        <v>273</v>
      </c>
      <c r="K286" s="19" t="s">
        <v>370</v>
      </c>
      <c r="L286" s="18"/>
    </row>
    <row r="287" spans="1:12" ht="20.100000000000001" customHeight="1">
      <c r="A287" s="13">
        <v>2012</v>
      </c>
      <c r="B287" s="14">
        <v>2012.02</v>
      </c>
      <c r="C287" s="15" t="s">
        <v>387</v>
      </c>
      <c r="D287" s="14" t="s">
        <v>336</v>
      </c>
      <c r="E287" s="14" t="s">
        <v>15</v>
      </c>
      <c r="F287" s="16">
        <v>60.258000000000003</v>
      </c>
      <c r="G287" s="16">
        <v>41.548000000000002</v>
      </c>
      <c r="H287" s="17">
        <f t="shared" si="4"/>
        <v>101.80600000000001</v>
      </c>
      <c r="I287" s="16">
        <v>27.1</v>
      </c>
      <c r="J287" s="18" t="s">
        <v>273</v>
      </c>
      <c r="K287" s="19" t="s">
        <v>370</v>
      </c>
      <c r="L287" s="18"/>
    </row>
    <row r="288" spans="1:12" ht="20.100000000000001" customHeight="1">
      <c r="A288" s="13">
        <v>2012</v>
      </c>
      <c r="B288" s="14">
        <v>2012.05</v>
      </c>
      <c r="C288" s="15" t="s">
        <v>388</v>
      </c>
      <c r="D288" s="14" t="s">
        <v>298</v>
      </c>
      <c r="E288" s="14" t="s">
        <v>15</v>
      </c>
      <c r="F288" s="16">
        <v>1155</v>
      </c>
      <c r="G288" s="16">
        <v>0</v>
      </c>
      <c r="H288" s="17">
        <f t="shared" si="4"/>
        <v>1155</v>
      </c>
      <c r="I288" s="16">
        <v>519.75</v>
      </c>
      <c r="J288" s="18" t="s">
        <v>273</v>
      </c>
      <c r="K288" s="19" t="s">
        <v>370</v>
      </c>
      <c r="L288" s="18"/>
    </row>
    <row r="289" spans="1:12" ht="20.100000000000001" customHeight="1">
      <c r="A289" s="13">
        <v>2012</v>
      </c>
      <c r="B289" s="14">
        <v>2012.05</v>
      </c>
      <c r="C289" s="15" t="s">
        <v>389</v>
      </c>
      <c r="D289" s="14" t="s">
        <v>14</v>
      </c>
      <c r="E289" s="14" t="s">
        <v>15</v>
      </c>
      <c r="F289" s="16">
        <v>86.81</v>
      </c>
      <c r="G289" s="16">
        <v>0</v>
      </c>
      <c r="H289" s="17">
        <f t="shared" si="4"/>
        <v>86.81</v>
      </c>
      <c r="I289" s="16">
        <v>39.06</v>
      </c>
      <c r="J289" s="18" t="s">
        <v>273</v>
      </c>
      <c r="K289" s="19" t="s">
        <v>370</v>
      </c>
      <c r="L289" s="18"/>
    </row>
    <row r="290" spans="1:12" ht="20.100000000000001" customHeight="1">
      <c r="A290" s="13">
        <v>2012</v>
      </c>
      <c r="B290" s="14">
        <v>2012.02</v>
      </c>
      <c r="C290" s="15" t="s">
        <v>390</v>
      </c>
      <c r="D290" s="14" t="s">
        <v>14</v>
      </c>
      <c r="E290" s="14" t="s">
        <v>15</v>
      </c>
      <c r="F290" s="16">
        <v>57.155999999999999</v>
      </c>
      <c r="G290" s="16">
        <v>28.702000000000002</v>
      </c>
      <c r="H290" s="17">
        <f t="shared" si="4"/>
        <v>85.858000000000004</v>
      </c>
      <c r="I290" s="16">
        <v>57.155999999999999</v>
      </c>
      <c r="J290" s="18" t="s">
        <v>273</v>
      </c>
      <c r="K290" s="19" t="s">
        <v>370</v>
      </c>
      <c r="L290" s="18"/>
    </row>
    <row r="291" spans="1:12" ht="20.100000000000001" customHeight="1">
      <c r="A291" s="13">
        <v>2012</v>
      </c>
      <c r="B291" s="14">
        <v>2012.01</v>
      </c>
      <c r="C291" s="15" t="s">
        <v>391</v>
      </c>
      <c r="D291" s="14" t="s">
        <v>14</v>
      </c>
      <c r="E291" s="14" t="s">
        <v>15</v>
      </c>
      <c r="F291" s="16">
        <v>129.72300000000001</v>
      </c>
      <c r="G291" s="16">
        <v>105</v>
      </c>
      <c r="H291" s="17">
        <f t="shared" si="4"/>
        <v>234.72300000000001</v>
      </c>
      <c r="I291" s="16">
        <v>200</v>
      </c>
      <c r="J291" s="18" t="s">
        <v>392</v>
      </c>
      <c r="K291" s="19" t="s">
        <v>393</v>
      </c>
      <c r="L291" s="18"/>
    </row>
    <row r="292" spans="1:12" ht="20.100000000000001" customHeight="1">
      <c r="A292" s="13">
        <v>2012</v>
      </c>
      <c r="B292" s="14">
        <v>2012.01</v>
      </c>
      <c r="C292" s="15" t="s">
        <v>394</v>
      </c>
      <c r="D292" s="14" t="s">
        <v>336</v>
      </c>
      <c r="E292" s="14" t="s">
        <v>15</v>
      </c>
      <c r="F292" s="16">
        <v>24.277000000000001</v>
      </c>
      <c r="G292" s="16">
        <v>21.937999999999999</v>
      </c>
      <c r="H292" s="17">
        <f t="shared" si="4"/>
        <v>46.215000000000003</v>
      </c>
      <c r="I292" s="16">
        <v>30</v>
      </c>
      <c r="J292" s="18" t="s">
        <v>392</v>
      </c>
      <c r="K292" s="19" t="s">
        <v>393</v>
      </c>
      <c r="L292" s="18"/>
    </row>
    <row r="293" spans="1:12" ht="20.100000000000001" customHeight="1">
      <c r="A293" s="13">
        <v>2012</v>
      </c>
      <c r="B293" s="14">
        <v>2012.01</v>
      </c>
      <c r="C293" s="15" t="s">
        <v>395</v>
      </c>
      <c r="D293" s="14" t="s">
        <v>21</v>
      </c>
      <c r="E293" s="14" t="s">
        <v>15</v>
      </c>
      <c r="F293" s="16">
        <v>17.533999999999999</v>
      </c>
      <c r="G293" s="16">
        <v>0</v>
      </c>
      <c r="H293" s="17">
        <f t="shared" si="4"/>
        <v>17.533999999999999</v>
      </c>
      <c r="I293" s="16">
        <v>15</v>
      </c>
      <c r="J293" s="18" t="s">
        <v>392</v>
      </c>
      <c r="K293" s="19" t="s">
        <v>393</v>
      </c>
      <c r="L293" s="18"/>
    </row>
    <row r="294" spans="1:12" ht="20.100000000000001" customHeight="1">
      <c r="A294" s="13">
        <v>2012</v>
      </c>
      <c r="B294" s="14">
        <v>2012.02</v>
      </c>
      <c r="C294" s="15" t="s">
        <v>396</v>
      </c>
      <c r="D294" s="14" t="s">
        <v>25</v>
      </c>
      <c r="E294" s="14" t="s">
        <v>15</v>
      </c>
      <c r="F294" s="16">
        <v>492.07100000000003</v>
      </c>
      <c r="G294" s="16">
        <v>392.82900000000001</v>
      </c>
      <c r="H294" s="17">
        <f t="shared" si="4"/>
        <v>884.90000000000009</v>
      </c>
      <c r="I294" s="16">
        <v>884.9</v>
      </c>
      <c r="J294" s="18" t="s">
        <v>392</v>
      </c>
      <c r="K294" s="19" t="s">
        <v>393</v>
      </c>
      <c r="L294" s="18"/>
    </row>
    <row r="295" spans="1:12" ht="20.100000000000001" customHeight="1">
      <c r="A295" s="13">
        <v>2012</v>
      </c>
      <c r="B295" s="14">
        <v>2012.05</v>
      </c>
      <c r="C295" s="15" t="s">
        <v>397</v>
      </c>
      <c r="D295" s="14" t="s">
        <v>14</v>
      </c>
      <c r="E295" s="14" t="s">
        <v>15</v>
      </c>
      <c r="F295" s="16">
        <v>136.994</v>
      </c>
      <c r="G295" s="16">
        <v>0</v>
      </c>
      <c r="H295" s="17">
        <f t="shared" si="4"/>
        <v>136.994</v>
      </c>
      <c r="I295" s="16">
        <v>12.749000000000001</v>
      </c>
      <c r="J295" s="18" t="s">
        <v>392</v>
      </c>
      <c r="K295" s="19" t="s">
        <v>398</v>
      </c>
      <c r="L295" s="18"/>
    </row>
    <row r="296" spans="1:12" ht="20.100000000000001" customHeight="1">
      <c r="A296" s="13">
        <v>2012</v>
      </c>
      <c r="B296" s="14">
        <v>2012.02</v>
      </c>
      <c r="C296" s="15" t="s">
        <v>399</v>
      </c>
      <c r="D296" s="14" t="s">
        <v>400</v>
      </c>
      <c r="E296" s="14" t="s">
        <v>401</v>
      </c>
      <c r="F296" s="16">
        <v>140</v>
      </c>
      <c r="G296" s="16">
        <v>130</v>
      </c>
      <c r="H296" s="17">
        <f t="shared" si="4"/>
        <v>270</v>
      </c>
      <c r="I296" s="16">
        <v>270</v>
      </c>
      <c r="J296" s="18" t="s">
        <v>392</v>
      </c>
      <c r="K296" s="19" t="s">
        <v>402</v>
      </c>
      <c r="L296" s="18"/>
    </row>
    <row r="297" spans="1:12" ht="20.100000000000001" customHeight="1">
      <c r="A297" s="13">
        <v>2012</v>
      </c>
      <c r="B297" s="14">
        <v>2012.02</v>
      </c>
      <c r="C297" s="15" t="s">
        <v>403</v>
      </c>
      <c r="D297" s="14" t="s">
        <v>400</v>
      </c>
      <c r="E297" s="14" t="s">
        <v>401</v>
      </c>
      <c r="F297" s="16">
        <v>95</v>
      </c>
      <c r="G297" s="16">
        <v>90</v>
      </c>
      <c r="H297" s="17">
        <f t="shared" si="4"/>
        <v>185</v>
      </c>
      <c r="I297" s="16">
        <v>185</v>
      </c>
      <c r="J297" s="18" t="s">
        <v>392</v>
      </c>
      <c r="K297" s="19" t="s">
        <v>402</v>
      </c>
      <c r="L297" s="18"/>
    </row>
    <row r="298" spans="1:12" ht="20.100000000000001" customHeight="1">
      <c r="A298" s="13">
        <v>2012</v>
      </c>
      <c r="B298" s="14">
        <v>2012.02</v>
      </c>
      <c r="C298" s="15" t="s">
        <v>404</v>
      </c>
      <c r="D298" s="14" t="s">
        <v>405</v>
      </c>
      <c r="E298" s="14" t="s">
        <v>45</v>
      </c>
      <c r="F298" s="16">
        <v>473.37099999999998</v>
      </c>
      <c r="G298" s="16">
        <v>89.227999999999994</v>
      </c>
      <c r="H298" s="17">
        <f t="shared" si="4"/>
        <v>562.59899999999993</v>
      </c>
      <c r="I298" s="16">
        <v>473.37099999999998</v>
      </c>
      <c r="J298" s="18" t="s">
        <v>392</v>
      </c>
      <c r="K298" s="19" t="s">
        <v>406</v>
      </c>
      <c r="L298" s="18"/>
    </row>
    <row r="299" spans="1:12" ht="20.100000000000001" customHeight="1">
      <c r="A299" s="13">
        <v>2012</v>
      </c>
      <c r="B299" s="14">
        <v>2012.02</v>
      </c>
      <c r="C299" s="15" t="s">
        <v>404</v>
      </c>
      <c r="D299" s="14" t="s">
        <v>80</v>
      </c>
      <c r="E299" s="14" t="s">
        <v>45</v>
      </c>
      <c r="F299" s="16">
        <v>71.804000000000002</v>
      </c>
      <c r="G299" s="16">
        <v>0</v>
      </c>
      <c r="H299" s="17">
        <f t="shared" si="4"/>
        <v>71.804000000000002</v>
      </c>
      <c r="I299" s="16">
        <v>71.804000000000002</v>
      </c>
      <c r="J299" s="18" t="s">
        <v>392</v>
      </c>
      <c r="K299" s="19" t="s">
        <v>406</v>
      </c>
      <c r="L299" s="18"/>
    </row>
    <row r="300" spans="1:12" ht="20.100000000000001" customHeight="1">
      <c r="A300" s="13">
        <v>2012</v>
      </c>
      <c r="B300" s="14">
        <v>2012.02</v>
      </c>
      <c r="C300" s="15" t="s">
        <v>404</v>
      </c>
      <c r="D300" s="14" t="s">
        <v>19</v>
      </c>
      <c r="E300" s="14" t="s">
        <v>45</v>
      </c>
      <c r="F300" s="16">
        <v>26.428999999999998</v>
      </c>
      <c r="G300" s="16">
        <v>0</v>
      </c>
      <c r="H300" s="17">
        <f t="shared" si="4"/>
        <v>26.428999999999998</v>
      </c>
      <c r="I300" s="16">
        <v>26.428999999999998</v>
      </c>
      <c r="J300" s="18" t="s">
        <v>392</v>
      </c>
      <c r="K300" s="19" t="s">
        <v>406</v>
      </c>
      <c r="L300" s="18"/>
    </row>
    <row r="301" spans="1:12" ht="20.100000000000001" customHeight="1">
      <c r="A301" s="13">
        <v>2012</v>
      </c>
      <c r="B301" s="14">
        <v>2012.02</v>
      </c>
      <c r="C301" s="15" t="s">
        <v>407</v>
      </c>
      <c r="D301" s="14" t="s">
        <v>408</v>
      </c>
      <c r="E301" s="14" t="s">
        <v>45</v>
      </c>
      <c r="F301" s="16">
        <v>262.49200000000002</v>
      </c>
      <c r="G301" s="16">
        <v>0</v>
      </c>
      <c r="H301" s="17">
        <f t="shared" si="4"/>
        <v>262.49200000000002</v>
      </c>
      <c r="I301" s="16">
        <v>41.557000000000002</v>
      </c>
      <c r="J301" s="18" t="s">
        <v>392</v>
      </c>
      <c r="K301" s="19" t="s">
        <v>406</v>
      </c>
      <c r="L301" s="18"/>
    </row>
    <row r="302" spans="1:12" ht="20.100000000000001" customHeight="1">
      <c r="A302" s="13">
        <v>2012</v>
      </c>
      <c r="B302" s="14">
        <v>2012.02</v>
      </c>
      <c r="C302" s="15" t="s">
        <v>409</v>
      </c>
      <c r="D302" s="14" t="s">
        <v>410</v>
      </c>
      <c r="E302" s="14" t="s">
        <v>45</v>
      </c>
      <c r="F302" s="16">
        <v>116.79600000000001</v>
      </c>
      <c r="G302" s="16">
        <v>60.21</v>
      </c>
      <c r="H302" s="17">
        <f t="shared" si="4"/>
        <v>177.006</v>
      </c>
      <c r="I302" s="16">
        <v>50</v>
      </c>
      <c r="J302" s="18" t="s">
        <v>392</v>
      </c>
      <c r="K302" s="19" t="s">
        <v>406</v>
      </c>
      <c r="L302" s="18"/>
    </row>
    <row r="303" spans="1:12" ht="20.100000000000001" customHeight="1">
      <c r="A303" s="13">
        <v>2012</v>
      </c>
      <c r="B303" s="14">
        <v>2012.02</v>
      </c>
      <c r="C303" s="15" t="s">
        <v>411</v>
      </c>
      <c r="D303" s="14" t="s">
        <v>412</v>
      </c>
      <c r="E303" s="14" t="s">
        <v>45</v>
      </c>
      <c r="F303" s="16">
        <v>1428.5360000000001</v>
      </c>
      <c r="G303" s="16">
        <v>129.999</v>
      </c>
      <c r="H303" s="17">
        <f t="shared" si="4"/>
        <v>1558.5350000000001</v>
      </c>
      <c r="I303" s="16">
        <v>800</v>
      </c>
      <c r="J303" s="18" t="s">
        <v>392</v>
      </c>
      <c r="K303" s="19" t="s">
        <v>406</v>
      </c>
      <c r="L303" s="18"/>
    </row>
    <row r="304" spans="1:12" ht="20.100000000000001" customHeight="1">
      <c r="A304" s="13">
        <v>2012</v>
      </c>
      <c r="B304" s="14">
        <v>2012.02</v>
      </c>
      <c r="C304" s="15" t="s">
        <v>413</v>
      </c>
      <c r="D304" s="14" t="s">
        <v>80</v>
      </c>
      <c r="E304" s="14" t="s">
        <v>45</v>
      </c>
      <c r="F304" s="16">
        <v>115.94199999999999</v>
      </c>
      <c r="G304" s="16">
        <v>0</v>
      </c>
      <c r="H304" s="17">
        <f t="shared" si="4"/>
        <v>115.94199999999999</v>
      </c>
      <c r="I304" s="16">
        <v>45</v>
      </c>
      <c r="J304" s="18" t="s">
        <v>392</v>
      </c>
      <c r="K304" s="19" t="s">
        <v>406</v>
      </c>
      <c r="L304" s="18"/>
    </row>
    <row r="305" spans="1:12" ht="20.100000000000001" customHeight="1">
      <c r="A305" s="13">
        <v>2012</v>
      </c>
      <c r="B305" s="14">
        <v>2012.02</v>
      </c>
      <c r="C305" s="15" t="s">
        <v>414</v>
      </c>
      <c r="D305" s="14" t="s">
        <v>410</v>
      </c>
      <c r="E305" s="14" t="s">
        <v>45</v>
      </c>
      <c r="F305" s="16">
        <v>159.76</v>
      </c>
      <c r="G305" s="16">
        <v>92.21</v>
      </c>
      <c r="H305" s="17">
        <f t="shared" si="4"/>
        <v>251.96999999999997</v>
      </c>
      <c r="I305" s="16">
        <v>159.72999999999999</v>
      </c>
      <c r="J305" s="18" t="s">
        <v>392</v>
      </c>
      <c r="K305" s="19" t="s">
        <v>406</v>
      </c>
      <c r="L305" s="18"/>
    </row>
    <row r="306" spans="1:12" ht="20.100000000000001" customHeight="1">
      <c r="A306" s="13">
        <v>2012</v>
      </c>
      <c r="B306" s="14">
        <v>2012.02</v>
      </c>
      <c r="C306" s="15" t="s">
        <v>415</v>
      </c>
      <c r="D306" s="14" t="s">
        <v>410</v>
      </c>
      <c r="E306" s="14" t="s">
        <v>45</v>
      </c>
      <c r="F306" s="16">
        <v>137.22999999999999</v>
      </c>
      <c r="G306" s="16">
        <v>0</v>
      </c>
      <c r="H306" s="17">
        <f t="shared" si="4"/>
        <v>137.22999999999999</v>
      </c>
      <c r="I306" s="16">
        <v>137.22999999999999</v>
      </c>
      <c r="J306" s="18" t="s">
        <v>392</v>
      </c>
      <c r="K306" s="19" t="s">
        <v>406</v>
      </c>
      <c r="L306" s="18"/>
    </row>
    <row r="307" spans="1:12" ht="20.100000000000001" customHeight="1">
      <c r="A307" s="13">
        <v>2012</v>
      </c>
      <c r="B307" s="14">
        <v>2012.02</v>
      </c>
      <c r="C307" s="15" t="s">
        <v>416</v>
      </c>
      <c r="D307" s="14" t="s">
        <v>80</v>
      </c>
      <c r="E307" s="14" t="s">
        <v>45</v>
      </c>
      <c r="F307" s="16">
        <v>79.519000000000005</v>
      </c>
      <c r="G307" s="16">
        <v>486.88</v>
      </c>
      <c r="H307" s="17">
        <f t="shared" si="4"/>
        <v>566.399</v>
      </c>
      <c r="I307" s="16">
        <v>11.99</v>
      </c>
      <c r="J307" s="18" t="s">
        <v>392</v>
      </c>
      <c r="K307" s="19" t="s">
        <v>406</v>
      </c>
      <c r="L307" s="18"/>
    </row>
    <row r="308" spans="1:12" ht="20.100000000000001" customHeight="1">
      <c r="A308" s="13">
        <v>2012</v>
      </c>
      <c r="B308" s="14">
        <v>2012.12</v>
      </c>
      <c r="C308" s="15" t="s">
        <v>417</v>
      </c>
      <c r="D308" s="14" t="s">
        <v>40</v>
      </c>
      <c r="E308" s="14" t="s">
        <v>45</v>
      </c>
      <c r="F308" s="16">
        <v>2027</v>
      </c>
      <c r="G308" s="16">
        <v>950</v>
      </c>
      <c r="H308" s="17">
        <f t="shared" si="4"/>
        <v>2977</v>
      </c>
      <c r="I308" s="16">
        <v>2</v>
      </c>
      <c r="J308" s="18" t="s">
        <v>392</v>
      </c>
      <c r="K308" s="19" t="s">
        <v>406</v>
      </c>
      <c r="L308" s="18"/>
    </row>
    <row r="309" spans="1:12" ht="20.100000000000001" customHeight="1">
      <c r="A309" s="13">
        <v>2012</v>
      </c>
      <c r="B309" s="14">
        <v>2012.11</v>
      </c>
      <c r="C309" s="15" t="s">
        <v>418</v>
      </c>
      <c r="D309" s="14" t="s">
        <v>40</v>
      </c>
      <c r="E309" s="14" t="s">
        <v>45</v>
      </c>
      <c r="F309" s="16">
        <v>1609.78</v>
      </c>
      <c r="G309" s="16">
        <v>0</v>
      </c>
      <c r="H309" s="17">
        <f t="shared" si="4"/>
        <v>1609.78</v>
      </c>
      <c r="I309" s="16">
        <v>253</v>
      </c>
      <c r="J309" s="18" t="s">
        <v>392</v>
      </c>
      <c r="K309" s="19" t="s">
        <v>406</v>
      </c>
      <c r="L309" s="18"/>
    </row>
    <row r="310" spans="1:12" ht="20.100000000000001" customHeight="1">
      <c r="A310" s="13">
        <v>2012</v>
      </c>
      <c r="B310" s="14">
        <v>2012.11</v>
      </c>
      <c r="C310" s="15" t="s">
        <v>419</v>
      </c>
      <c r="D310" s="14" t="s">
        <v>80</v>
      </c>
      <c r="E310" s="14" t="s">
        <v>45</v>
      </c>
      <c r="F310" s="16">
        <v>35</v>
      </c>
      <c r="G310" s="16">
        <v>0</v>
      </c>
      <c r="H310" s="17">
        <f t="shared" si="4"/>
        <v>35</v>
      </c>
      <c r="I310" s="16">
        <v>35</v>
      </c>
      <c r="J310" s="18" t="s">
        <v>392</v>
      </c>
      <c r="K310" s="19" t="s">
        <v>406</v>
      </c>
      <c r="L310" s="18"/>
    </row>
    <row r="311" spans="1:12" ht="20.100000000000001" customHeight="1">
      <c r="A311" s="13">
        <v>2012</v>
      </c>
      <c r="B311" s="14">
        <v>2012.01</v>
      </c>
      <c r="C311" s="15" t="s">
        <v>420</v>
      </c>
      <c r="D311" s="14" t="s">
        <v>40</v>
      </c>
      <c r="E311" s="14" t="s">
        <v>45</v>
      </c>
      <c r="F311" s="16">
        <v>160</v>
      </c>
      <c r="G311" s="16">
        <v>127</v>
      </c>
      <c r="H311" s="17">
        <f t="shared" si="4"/>
        <v>287</v>
      </c>
      <c r="I311" s="16">
        <v>160</v>
      </c>
      <c r="J311" s="18" t="s">
        <v>392</v>
      </c>
      <c r="K311" s="19" t="s">
        <v>406</v>
      </c>
      <c r="L311" s="18"/>
    </row>
    <row r="312" spans="1:12" ht="20.100000000000001" customHeight="1">
      <c r="A312" s="13">
        <v>2012</v>
      </c>
      <c r="B312" s="14">
        <v>2012.09</v>
      </c>
      <c r="C312" s="15" t="s">
        <v>421</v>
      </c>
      <c r="D312" s="14" t="s">
        <v>40</v>
      </c>
      <c r="E312" s="14" t="s">
        <v>45</v>
      </c>
      <c r="F312" s="16">
        <v>700</v>
      </c>
      <c r="G312" s="16">
        <v>480</v>
      </c>
      <c r="H312" s="17">
        <f t="shared" si="4"/>
        <v>1180</v>
      </c>
      <c r="I312" s="16">
        <v>150</v>
      </c>
      <c r="J312" s="18" t="s">
        <v>392</v>
      </c>
      <c r="K312" s="19" t="s">
        <v>406</v>
      </c>
      <c r="L312" s="18"/>
    </row>
    <row r="313" spans="1:12" ht="20.100000000000001" customHeight="1">
      <c r="A313" s="13">
        <v>2012</v>
      </c>
      <c r="B313" s="14">
        <v>2012.02</v>
      </c>
      <c r="C313" s="15" t="s">
        <v>422</v>
      </c>
      <c r="D313" s="14" t="s">
        <v>93</v>
      </c>
      <c r="E313" s="14" t="s">
        <v>45</v>
      </c>
      <c r="F313" s="16">
        <v>531.20000000000005</v>
      </c>
      <c r="G313" s="16">
        <v>0</v>
      </c>
      <c r="H313" s="17">
        <f t="shared" si="4"/>
        <v>531.20000000000005</v>
      </c>
      <c r="I313" s="16">
        <v>531</v>
      </c>
      <c r="J313" s="18" t="s">
        <v>392</v>
      </c>
      <c r="K313" s="19" t="s">
        <v>406</v>
      </c>
      <c r="L313" s="18"/>
    </row>
    <row r="314" spans="1:12" ht="20.100000000000001" customHeight="1">
      <c r="A314" s="13">
        <v>2012</v>
      </c>
      <c r="B314" s="14">
        <v>2012.03</v>
      </c>
      <c r="C314" s="15" t="s">
        <v>423</v>
      </c>
      <c r="D314" s="14" t="s">
        <v>40</v>
      </c>
      <c r="E314" s="14" t="s">
        <v>45</v>
      </c>
      <c r="F314" s="16">
        <v>300</v>
      </c>
      <c r="G314" s="16">
        <v>60</v>
      </c>
      <c r="H314" s="17">
        <f t="shared" si="4"/>
        <v>360</v>
      </c>
      <c r="I314" s="16">
        <v>360</v>
      </c>
      <c r="J314" s="18" t="s">
        <v>392</v>
      </c>
      <c r="K314" s="19" t="s">
        <v>424</v>
      </c>
      <c r="L314" s="18"/>
    </row>
    <row r="315" spans="1:12" ht="20.100000000000001" customHeight="1">
      <c r="A315" s="13">
        <v>2012</v>
      </c>
      <c r="B315" s="14">
        <v>2012.11</v>
      </c>
      <c r="C315" s="15" t="s">
        <v>425</v>
      </c>
      <c r="D315" s="14" t="s">
        <v>40</v>
      </c>
      <c r="E315" s="14" t="s">
        <v>45</v>
      </c>
      <c r="F315" s="16">
        <v>800</v>
      </c>
      <c r="G315" s="16">
        <v>350</v>
      </c>
      <c r="H315" s="17">
        <f t="shared" si="4"/>
        <v>1150</v>
      </c>
      <c r="I315" s="16">
        <v>400</v>
      </c>
      <c r="J315" s="18" t="s">
        <v>392</v>
      </c>
      <c r="K315" s="19" t="s">
        <v>424</v>
      </c>
      <c r="L315" s="18"/>
    </row>
    <row r="316" spans="1:12" ht="20.100000000000001" customHeight="1">
      <c r="A316" s="13">
        <v>2012</v>
      </c>
      <c r="B316" s="14">
        <v>2012.08</v>
      </c>
      <c r="C316" s="15" t="s">
        <v>426</v>
      </c>
      <c r="D316" s="14" t="s">
        <v>40</v>
      </c>
      <c r="E316" s="14" t="s">
        <v>45</v>
      </c>
      <c r="F316" s="16">
        <v>1029</v>
      </c>
      <c r="G316" s="16">
        <v>441</v>
      </c>
      <c r="H316" s="17">
        <f t="shared" si="4"/>
        <v>1470</v>
      </c>
      <c r="I316" s="16">
        <v>300</v>
      </c>
      <c r="J316" s="18" t="s">
        <v>392</v>
      </c>
      <c r="K316" s="19" t="s">
        <v>427</v>
      </c>
      <c r="L316" s="18"/>
    </row>
    <row r="317" spans="1:12" ht="20.100000000000001" customHeight="1">
      <c r="A317" s="13">
        <v>2012</v>
      </c>
      <c r="B317" s="14">
        <v>2012.08</v>
      </c>
      <c r="C317" s="15" t="s">
        <v>428</v>
      </c>
      <c r="D317" s="14" t="s">
        <v>80</v>
      </c>
      <c r="E317" s="14" t="s">
        <v>45</v>
      </c>
      <c r="F317" s="16">
        <v>257.60000000000002</v>
      </c>
      <c r="G317" s="16">
        <v>110.4</v>
      </c>
      <c r="H317" s="17">
        <f t="shared" si="4"/>
        <v>368</v>
      </c>
      <c r="I317" s="16">
        <v>50</v>
      </c>
      <c r="J317" s="18" t="s">
        <v>392</v>
      </c>
      <c r="K317" s="19" t="s">
        <v>427</v>
      </c>
      <c r="L317" s="18"/>
    </row>
    <row r="318" spans="1:12" ht="20.100000000000001" customHeight="1">
      <c r="A318" s="13">
        <v>2012</v>
      </c>
      <c r="B318" s="14">
        <v>2012.08</v>
      </c>
      <c r="C318" s="15" t="s">
        <v>429</v>
      </c>
      <c r="D318" s="14" t="s">
        <v>19</v>
      </c>
      <c r="E318" s="14" t="s">
        <v>45</v>
      </c>
      <c r="F318" s="16">
        <v>70</v>
      </c>
      <c r="G318" s="16">
        <v>30</v>
      </c>
      <c r="H318" s="17">
        <f t="shared" si="4"/>
        <v>100</v>
      </c>
      <c r="I318" s="16">
        <v>30</v>
      </c>
      <c r="J318" s="18" t="s">
        <v>392</v>
      </c>
      <c r="K318" s="19" t="s">
        <v>427</v>
      </c>
      <c r="L318" s="18"/>
    </row>
    <row r="319" spans="1:12" ht="20.100000000000001" customHeight="1">
      <c r="A319" s="13">
        <v>2012</v>
      </c>
      <c r="B319" s="14">
        <v>2012.03</v>
      </c>
      <c r="C319" s="15" t="s">
        <v>430</v>
      </c>
      <c r="D319" s="14" t="s">
        <v>40</v>
      </c>
      <c r="E319" s="14" t="s">
        <v>45</v>
      </c>
      <c r="F319" s="16">
        <v>750</v>
      </c>
      <c r="G319" s="16">
        <v>260</v>
      </c>
      <c r="H319" s="17">
        <f t="shared" si="4"/>
        <v>1010</v>
      </c>
      <c r="I319" s="16">
        <v>700</v>
      </c>
      <c r="J319" s="18" t="s">
        <v>392</v>
      </c>
      <c r="K319" s="19" t="s">
        <v>427</v>
      </c>
      <c r="L319" s="18"/>
    </row>
    <row r="320" spans="1:12" ht="20.100000000000001" customHeight="1">
      <c r="A320" s="13">
        <v>2012</v>
      </c>
      <c r="B320" s="14">
        <v>2012.03</v>
      </c>
      <c r="C320" s="15" t="s">
        <v>431</v>
      </c>
      <c r="D320" s="14" t="s">
        <v>40</v>
      </c>
      <c r="E320" s="14" t="s">
        <v>45</v>
      </c>
      <c r="F320" s="16">
        <v>80</v>
      </c>
      <c r="G320" s="16">
        <v>0</v>
      </c>
      <c r="H320" s="17">
        <f t="shared" si="4"/>
        <v>80</v>
      </c>
      <c r="I320" s="16">
        <v>60</v>
      </c>
      <c r="J320" s="18" t="s">
        <v>392</v>
      </c>
      <c r="K320" s="19" t="s">
        <v>427</v>
      </c>
      <c r="L320" s="18"/>
    </row>
    <row r="321" spans="1:12" ht="20.100000000000001" customHeight="1">
      <c r="A321" s="13">
        <v>2012</v>
      </c>
      <c r="B321" s="14">
        <v>2012.02</v>
      </c>
      <c r="C321" s="15" t="s">
        <v>432</v>
      </c>
      <c r="D321" s="14" t="s">
        <v>40</v>
      </c>
      <c r="E321" s="14" t="s">
        <v>45</v>
      </c>
      <c r="F321" s="16">
        <v>73.3</v>
      </c>
      <c r="G321" s="16">
        <v>58.1</v>
      </c>
      <c r="H321" s="17">
        <f t="shared" si="4"/>
        <v>131.4</v>
      </c>
      <c r="I321" s="16">
        <v>73.3</v>
      </c>
      <c r="J321" s="18" t="s">
        <v>392</v>
      </c>
      <c r="K321" s="19" t="s">
        <v>427</v>
      </c>
      <c r="L321" s="18"/>
    </row>
    <row r="322" spans="1:12" ht="20.100000000000001" customHeight="1">
      <c r="A322" s="13">
        <v>2012</v>
      </c>
      <c r="B322" s="14">
        <v>2012.03</v>
      </c>
      <c r="C322" s="15" t="s">
        <v>433</v>
      </c>
      <c r="D322" s="14" t="s">
        <v>40</v>
      </c>
      <c r="E322" s="14" t="s">
        <v>45</v>
      </c>
      <c r="F322" s="16">
        <v>103.9</v>
      </c>
      <c r="G322" s="16">
        <v>82.4</v>
      </c>
      <c r="H322" s="17">
        <f t="shared" si="4"/>
        <v>186.3</v>
      </c>
      <c r="I322" s="16">
        <v>103.9</v>
      </c>
      <c r="J322" s="18" t="s">
        <v>392</v>
      </c>
      <c r="K322" s="19" t="s">
        <v>427</v>
      </c>
      <c r="L322" s="18"/>
    </row>
    <row r="323" spans="1:12" ht="20.100000000000001" customHeight="1">
      <c r="A323" s="13">
        <v>2012</v>
      </c>
      <c r="B323" s="14">
        <v>2012.03</v>
      </c>
      <c r="C323" s="15" t="s">
        <v>434</v>
      </c>
      <c r="D323" s="14" t="s">
        <v>40</v>
      </c>
      <c r="E323" s="14" t="s">
        <v>45</v>
      </c>
      <c r="F323" s="16">
        <v>73.3</v>
      </c>
      <c r="G323" s="16">
        <v>58.1</v>
      </c>
      <c r="H323" s="17">
        <f t="shared" si="4"/>
        <v>131.4</v>
      </c>
      <c r="I323" s="16">
        <v>73.3</v>
      </c>
      <c r="J323" s="18" t="s">
        <v>392</v>
      </c>
      <c r="K323" s="19" t="s">
        <v>427</v>
      </c>
      <c r="L323" s="18"/>
    </row>
    <row r="324" spans="1:12" ht="20.100000000000001" customHeight="1">
      <c r="A324" s="13">
        <v>2012</v>
      </c>
      <c r="B324" s="14">
        <v>2012.03</v>
      </c>
      <c r="C324" s="15" t="s">
        <v>435</v>
      </c>
      <c r="D324" s="14" t="s">
        <v>40</v>
      </c>
      <c r="E324" s="14" t="s">
        <v>45</v>
      </c>
      <c r="F324" s="16">
        <v>73.3</v>
      </c>
      <c r="G324" s="16">
        <v>58.1</v>
      </c>
      <c r="H324" s="17">
        <f t="shared" si="4"/>
        <v>131.4</v>
      </c>
      <c r="I324" s="16">
        <v>73.3</v>
      </c>
      <c r="J324" s="18" t="s">
        <v>392</v>
      </c>
      <c r="K324" s="19" t="s">
        <v>427</v>
      </c>
      <c r="L324" s="18"/>
    </row>
    <row r="325" spans="1:12" ht="20.100000000000001" customHeight="1">
      <c r="A325" s="13">
        <v>2012</v>
      </c>
      <c r="B325" s="14">
        <v>2012.03</v>
      </c>
      <c r="C325" s="15" t="s">
        <v>436</v>
      </c>
      <c r="D325" s="14" t="s">
        <v>40</v>
      </c>
      <c r="E325" s="14" t="s">
        <v>45</v>
      </c>
      <c r="F325" s="16">
        <v>73.3</v>
      </c>
      <c r="G325" s="16">
        <v>58.1</v>
      </c>
      <c r="H325" s="17">
        <f t="shared" ref="H325:H388" si="5">SUM(F325:G325)</f>
        <v>131.4</v>
      </c>
      <c r="I325" s="16">
        <v>73.3</v>
      </c>
      <c r="J325" s="18" t="s">
        <v>392</v>
      </c>
      <c r="K325" s="19" t="s">
        <v>427</v>
      </c>
      <c r="L325" s="18"/>
    </row>
    <row r="326" spans="1:12" ht="20.100000000000001" customHeight="1">
      <c r="A326" s="13">
        <v>2012</v>
      </c>
      <c r="B326" s="14">
        <v>2012.03</v>
      </c>
      <c r="C326" s="15" t="s">
        <v>437</v>
      </c>
      <c r="D326" s="14" t="s">
        <v>40</v>
      </c>
      <c r="E326" s="14" t="s">
        <v>45</v>
      </c>
      <c r="F326" s="16">
        <v>80.5</v>
      </c>
      <c r="G326" s="16">
        <v>64.3</v>
      </c>
      <c r="H326" s="17">
        <f t="shared" si="5"/>
        <v>144.80000000000001</v>
      </c>
      <c r="I326" s="16">
        <v>80.5</v>
      </c>
      <c r="J326" s="18" t="s">
        <v>392</v>
      </c>
      <c r="K326" s="19" t="s">
        <v>427</v>
      </c>
      <c r="L326" s="18"/>
    </row>
    <row r="327" spans="1:12" ht="20.100000000000001" customHeight="1">
      <c r="A327" s="13">
        <v>2012</v>
      </c>
      <c r="B327" s="14">
        <v>2012.03</v>
      </c>
      <c r="C327" s="15" t="s">
        <v>438</v>
      </c>
      <c r="D327" s="14" t="s">
        <v>40</v>
      </c>
      <c r="E327" s="14" t="s">
        <v>45</v>
      </c>
      <c r="F327" s="16">
        <v>73.3</v>
      </c>
      <c r="G327" s="16">
        <v>58.1</v>
      </c>
      <c r="H327" s="17">
        <f t="shared" si="5"/>
        <v>131.4</v>
      </c>
      <c r="I327" s="16">
        <v>73.3</v>
      </c>
      <c r="J327" s="18" t="s">
        <v>392</v>
      </c>
      <c r="K327" s="19" t="s">
        <v>427</v>
      </c>
      <c r="L327" s="18"/>
    </row>
    <row r="328" spans="1:12" ht="20.100000000000001" customHeight="1">
      <c r="A328" s="13">
        <v>2012</v>
      </c>
      <c r="B328" s="14">
        <v>2012.03</v>
      </c>
      <c r="C328" s="15" t="s">
        <v>439</v>
      </c>
      <c r="D328" s="14" t="s">
        <v>40</v>
      </c>
      <c r="E328" s="14" t="s">
        <v>45</v>
      </c>
      <c r="F328" s="16">
        <v>73.3</v>
      </c>
      <c r="G328" s="16">
        <v>58.1</v>
      </c>
      <c r="H328" s="17">
        <f t="shared" si="5"/>
        <v>131.4</v>
      </c>
      <c r="I328" s="16">
        <v>73.3</v>
      </c>
      <c r="J328" s="18" t="s">
        <v>392</v>
      </c>
      <c r="K328" s="19" t="s">
        <v>427</v>
      </c>
      <c r="L328" s="18"/>
    </row>
    <row r="329" spans="1:12" ht="20.100000000000001" customHeight="1">
      <c r="A329" s="13">
        <v>2012</v>
      </c>
      <c r="B329" s="14">
        <v>2012.03</v>
      </c>
      <c r="C329" s="15" t="s">
        <v>440</v>
      </c>
      <c r="D329" s="14" t="s">
        <v>40</v>
      </c>
      <c r="E329" s="14" t="s">
        <v>45</v>
      </c>
      <c r="F329" s="16">
        <v>73.3</v>
      </c>
      <c r="G329" s="16">
        <v>58.1</v>
      </c>
      <c r="H329" s="17">
        <f t="shared" si="5"/>
        <v>131.4</v>
      </c>
      <c r="I329" s="16">
        <v>73.3</v>
      </c>
      <c r="J329" s="18" t="s">
        <v>392</v>
      </c>
      <c r="K329" s="19" t="s">
        <v>427</v>
      </c>
      <c r="L329" s="18"/>
    </row>
    <row r="330" spans="1:12" ht="20.100000000000001" customHeight="1">
      <c r="A330" s="13">
        <v>2012</v>
      </c>
      <c r="B330" s="14">
        <v>2012.03</v>
      </c>
      <c r="C330" s="15" t="s">
        <v>441</v>
      </c>
      <c r="D330" s="14" t="s">
        <v>40</v>
      </c>
      <c r="E330" s="14" t="s">
        <v>45</v>
      </c>
      <c r="F330" s="16">
        <v>80.5</v>
      </c>
      <c r="G330" s="16">
        <v>64.3</v>
      </c>
      <c r="H330" s="17">
        <f t="shared" si="5"/>
        <v>144.80000000000001</v>
      </c>
      <c r="I330" s="16">
        <v>80.5</v>
      </c>
      <c r="J330" s="18" t="s">
        <v>392</v>
      </c>
      <c r="K330" s="19" t="s">
        <v>427</v>
      </c>
      <c r="L330" s="18"/>
    </row>
    <row r="331" spans="1:12" ht="20.100000000000001" customHeight="1">
      <c r="A331" s="13">
        <v>2012</v>
      </c>
      <c r="B331" s="14">
        <v>2012.05</v>
      </c>
      <c r="C331" s="15" t="s">
        <v>442</v>
      </c>
      <c r="D331" s="14" t="s">
        <v>40</v>
      </c>
      <c r="E331" s="14" t="s">
        <v>45</v>
      </c>
      <c r="F331" s="16">
        <v>6200</v>
      </c>
      <c r="G331" s="16">
        <v>5800</v>
      </c>
      <c r="H331" s="17">
        <f t="shared" si="5"/>
        <v>12000</v>
      </c>
      <c r="I331" s="16">
        <v>6000</v>
      </c>
      <c r="J331" s="18" t="s">
        <v>392</v>
      </c>
      <c r="K331" s="19" t="s">
        <v>427</v>
      </c>
      <c r="L331" s="18"/>
    </row>
    <row r="332" spans="1:12" ht="20.100000000000001" customHeight="1">
      <c r="A332" s="13">
        <v>2012</v>
      </c>
      <c r="B332" s="14">
        <v>2012.01</v>
      </c>
      <c r="C332" s="15" t="s">
        <v>443</v>
      </c>
      <c r="D332" s="14" t="s">
        <v>80</v>
      </c>
      <c r="E332" s="14" t="s">
        <v>45</v>
      </c>
      <c r="F332" s="16">
        <v>309.90699999999998</v>
      </c>
      <c r="G332" s="16">
        <v>1131.9929999999999</v>
      </c>
      <c r="H332" s="17">
        <f t="shared" si="5"/>
        <v>1441.8999999999999</v>
      </c>
      <c r="I332" s="16">
        <v>50</v>
      </c>
      <c r="J332" s="18" t="s">
        <v>392</v>
      </c>
      <c r="K332" s="19" t="s">
        <v>427</v>
      </c>
      <c r="L332" s="18"/>
    </row>
    <row r="333" spans="1:12" ht="20.100000000000001" customHeight="1">
      <c r="A333" s="13">
        <v>2012</v>
      </c>
      <c r="B333" s="14">
        <v>2012.11</v>
      </c>
      <c r="C333" s="15" t="s">
        <v>444</v>
      </c>
      <c r="D333" s="14" t="s">
        <v>40</v>
      </c>
      <c r="E333" s="14" t="s">
        <v>45</v>
      </c>
      <c r="F333" s="16">
        <v>1108</v>
      </c>
      <c r="G333" s="16">
        <v>475</v>
      </c>
      <c r="H333" s="17">
        <f t="shared" si="5"/>
        <v>1583</v>
      </c>
      <c r="I333" s="16">
        <v>100</v>
      </c>
      <c r="J333" s="18" t="s">
        <v>392</v>
      </c>
      <c r="K333" s="19" t="s">
        <v>427</v>
      </c>
      <c r="L333" s="18"/>
    </row>
    <row r="334" spans="1:12" ht="20.100000000000001" customHeight="1">
      <c r="A334" s="13">
        <v>2012</v>
      </c>
      <c r="B334" s="14">
        <v>2012.11</v>
      </c>
      <c r="C334" s="15" t="s">
        <v>445</v>
      </c>
      <c r="D334" s="14" t="s">
        <v>40</v>
      </c>
      <c r="E334" s="14" t="s">
        <v>45</v>
      </c>
      <c r="F334" s="16">
        <v>3638</v>
      </c>
      <c r="G334" s="16">
        <v>1559</v>
      </c>
      <c r="H334" s="17">
        <f t="shared" si="5"/>
        <v>5197</v>
      </c>
      <c r="I334" s="16">
        <v>300</v>
      </c>
      <c r="J334" s="18" t="s">
        <v>392</v>
      </c>
      <c r="K334" s="19" t="s">
        <v>427</v>
      </c>
      <c r="L334" s="18"/>
    </row>
    <row r="335" spans="1:12" ht="20.100000000000001" customHeight="1">
      <c r="A335" s="13">
        <v>2012</v>
      </c>
      <c r="B335" s="14" t="s">
        <v>446</v>
      </c>
      <c r="C335" s="15" t="s">
        <v>447</v>
      </c>
      <c r="D335" s="14" t="s">
        <v>40</v>
      </c>
      <c r="E335" s="14" t="s">
        <v>45</v>
      </c>
      <c r="F335" s="16">
        <v>48</v>
      </c>
      <c r="G335" s="16">
        <v>32</v>
      </c>
      <c r="H335" s="17">
        <f t="shared" si="5"/>
        <v>80</v>
      </c>
      <c r="I335" s="16">
        <v>48</v>
      </c>
      <c r="J335" s="18" t="s">
        <v>392</v>
      </c>
      <c r="K335" s="19" t="s">
        <v>427</v>
      </c>
      <c r="L335" s="18"/>
    </row>
    <row r="336" spans="1:12" ht="20.100000000000001" customHeight="1">
      <c r="A336" s="13">
        <v>2012</v>
      </c>
      <c r="B336" s="14" t="s">
        <v>446</v>
      </c>
      <c r="C336" s="15" t="s">
        <v>448</v>
      </c>
      <c r="D336" s="14" t="s">
        <v>40</v>
      </c>
      <c r="E336" s="14" t="s">
        <v>45</v>
      </c>
      <c r="F336" s="16">
        <v>45.6</v>
      </c>
      <c r="G336" s="16">
        <v>30.4</v>
      </c>
      <c r="H336" s="17">
        <f t="shared" si="5"/>
        <v>76</v>
      </c>
      <c r="I336" s="16">
        <v>45.6</v>
      </c>
      <c r="J336" s="18" t="s">
        <v>392</v>
      </c>
      <c r="K336" s="19" t="s">
        <v>427</v>
      </c>
      <c r="L336" s="18"/>
    </row>
    <row r="337" spans="1:12" ht="20.100000000000001" customHeight="1">
      <c r="A337" s="13">
        <v>2012</v>
      </c>
      <c r="B337" s="14">
        <v>2012.11</v>
      </c>
      <c r="C337" s="15" t="s">
        <v>449</v>
      </c>
      <c r="D337" s="14" t="s">
        <v>40</v>
      </c>
      <c r="E337" s="14" t="s">
        <v>45</v>
      </c>
      <c r="F337" s="16">
        <v>4490</v>
      </c>
      <c r="G337" s="16">
        <v>3660</v>
      </c>
      <c r="H337" s="17">
        <f t="shared" si="5"/>
        <v>8150</v>
      </c>
      <c r="I337" s="16">
        <v>200</v>
      </c>
      <c r="J337" s="18" t="s">
        <v>392</v>
      </c>
      <c r="K337" s="19" t="s">
        <v>450</v>
      </c>
      <c r="L337" s="18"/>
    </row>
    <row r="338" spans="1:12" ht="20.100000000000001" customHeight="1">
      <c r="A338" s="13">
        <v>2012</v>
      </c>
      <c r="B338" s="14">
        <v>2012.11</v>
      </c>
      <c r="C338" s="15" t="s">
        <v>451</v>
      </c>
      <c r="D338" s="14" t="s">
        <v>40</v>
      </c>
      <c r="E338" s="14" t="s">
        <v>45</v>
      </c>
      <c r="F338" s="16">
        <v>7540</v>
      </c>
      <c r="G338" s="16">
        <v>1475</v>
      </c>
      <c r="H338" s="17">
        <f t="shared" si="5"/>
        <v>9015</v>
      </c>
      <c r="I338" s="16">
        <v>50</v>
      </c>
      <c r="J338" s="18" t="s">
        <v>392</v>
      </c>
      <c r="K338" s="19" t="s">
        <v>450</v>
      </c>
      <c r="L338" s="18"/>
    </row>
    <row r="339" spans="1:12" ht="20.100000000000001" customHeight="1">
      <c r="A339" s="13">
        <v>2012</v>
      </c>
      <c r="B339" s="14">
        <v>2012.01</v>
      </c>
      <c r="C339" s="15" t="s">
        <v>452</v>
      </c>
      <c r="D339" s="14" t="s">
        <v>40</v>
      </c>
      <c r="E339" s="14" t="s">
        <v>45</v>
      </c>
      <c r="F339" s="16">
        <v>1500</v>
      </c>
      <c r="G339" s="16">
        <v>785</v>
      </c>
      <c r="H339" s="17">
        <f t="shared" si="5"/>
        <v>2285</v>
      </c>
      <c r="I339" s="16">
        <v>900</v>
      </c>
      <c r="J339" s="18" t="s">
        <v>392</v>
      </c>
      <c r="K339" s="19" t="s">
        <v>450</v>
      </c>
      <c r="L339" s="18"/>
    </row>
    <row r="340" spans="1:12" ht="20.100000000000001" customHeight="1">
      <c r="A340" s="13">
        <v>2012</v>
      </c>
      <c r="B340" s="14">
        <v>2012.02</v>
      </c>
      <c r="C340" s="15" t="s">
        <v>453</v>
      </c>
      <c r="D340" s="14" t="s">
        <v>40</v>
      </c>
      <c r="E340" s="14" t="s">
        <v>45</v>
      </c>
      <c r="F340" s="16">
        <v>2000</v>
      </c>
      <c r="G340" s="16">
        <v>850</v>
      </c>
      <c r="H340" s="17">
        <f t="shared" si="5"/>
        <v>2850</v>
      </c>
      <c r="I340" s="16">
        <v>900</v>
      </c>
      <c r="J340" s="18" t="s">
        <v>392</v>
      </c>
      <c r="K340" s="19" t="s">
        <v>450</v>
      </c>
      <c r="L340" s="18"/>
    </row>
    <row r="341" spans="1:12" ht="20.100000000000001" customHeight="1">
      <c r="A341" s="13">
        <v>2012</v>
      </c>
      <c r="B341" s="14">
        <v>2012.08</v>
      </c>
      <c r="C341" s="15" t="s">
        <v>454</v>
      </c>
      <c r="D341" s="14" t="s">
        <v>40</v>
      </c>
      <c r="E341" s="14" t="s">
        <v>45</v>
      </c>
      <c r="F341" s="16">
        <v>4000</v>
      </c>
      <c r="G341" s="16">
        <v>945</v>
      </c>
      <c r="H341" s="17">
        <f t="shared" si="5"/>
        <v>4945</v>
      </c>
      <c r="I341" s="16">
        <v>900</v>
      </c>
      <c r="J341" s="18" t="s">
        <v>392</v>
      </c>
      <c r="K341" s="19" t="s">
        <v>450</v>
      </c>
      <c r="L341" s="18"/>
    </row>
    <row r="342" spans="1:12" ht="20.100000000000001" customHeight="1">
      <c r="A342" s="13">
        <v>2012</v>
      </c>
      <c r="B342" s="14">
        <v>2012.08</v>
      </c>
      <c r="C342" s="15" t="s">
        <v>455</v>
      </c>
      <c r="D342" s="14" t="s">
        <v>40</v>
      </c>
      <c r="E342" s="14" t="s">
        <v>45</v>
      </c>
      <c r="F342" s="16">
        <v>5000</v>
      </c>
      <c r="G342" s="16">
        <v>974</v>
      </c>
      <c r="H342" s="17">
        <f t="shared" si="5"/>
        <v>5974</v>
      </c>
      <c r="I342" s="16">
        <v>500</v>
      </c>
      <c r="J342" s="18" t="s">
        <v>392</v>
      </c>
      <c r="K342" s="19" t="s">
        <v>450</v>
      </c>
      <c r="L342" s="18"/>
    </row>
    <row r="343" spans="1:12" ht="20.100000000000001" customHeight="1">
      <c r="A343" s="13">
        <v>2012</v>
      </c>
      <c r="B343" s="14">
        <v>2012.08</v>
      </c>
      <c r="C343" s="15" t="s">
        <v>456</v>
      </c>
      <c r="D343" s="14" t="s">
        <v>40</v>
      </c>
      <c r="E343" s="14" t="s">
        <v>45</v>
      </c>
      <c r="F343" s="16">
        <v>2000</v>
      </c>
      <c r="G343" s="16">
        <v>740</v>
      </c>
      <c r="H343" s="17">
        <f t="shared" si="5"/>
        <v>2740</v>
      </c>
      <c r="I343" s="16">
        <v>100</v>
      </c>
      <c r="J343" s="18" t="s">
        <v>392</v>
      </c>
      <c r="K343" s="19" t="s">
        <v>450</v>
      </c>
      <c r="L343" s="18"/>
    </row>
    <row r="344" spans="1:12" ht="20.100000000000001" customHeight="1">
      <c r="A344" s="13">
        <v>2012</v>
      </c>
      <c r="B344" s="14">
        <v>2012.02</v>
      </c>
      <c r="C344" s="15" t="s">
        <v>457</v>
      </c>
      <c r="D344" s="14" t="s">
        <v>153</v>
      </c>
      <c r="E344" s="14" t="s">
        <v>45</v>
      </c>
      <c r="F344" s="16">
        <v>84.55</v>
      </c>
      <c r="G344" s="16">
        <v>81.040000000000006</v>
      </c>
      <c r="H344" s="17">
        <f t="shared" si="5"/>
        <v>165.59</v>
      </c>
      <c r="I344" s="16">
        <v>180</v>
      </c>
      <c r="J344" s="18" t="s">
        <v>392</v>
      </c>
      <c r="K344" s="19" t="s">
        <v>450</v>
      </c>
      <c r="L344" s="18"/>
    </row>
    <row r="345" spans="1:12" ht="20.100000000000001" customHeight="1">
      <c r="A345" s="13">
        <v>2012</v>
      </c>
      <c r="B345" s="14">
        <v>2012.02</v>
      </c>
      <c r="C345" s="15" t="s">
        <v>458</v>
      </c>
      <c r="D345" s="14" t="s">
        <v>153</v>
      </c>
      <c r="E345" s="14" t="s">
        <v>45</v>
      </c>
      <c r="F345" s="16">
        <v>56.36</v>
      </c>
      <c r="G345" s="16">
        <v>54.03</v>
      </c>
      <c r="H345" s="17">
        <f t="shared" si="5"/>
        <v>110.39</v>
      </c>
      <c r="I345" s="16">
        <v>120</v>
      </c>
      <c r="J345" s="18" t="s">
        <v>392</v>
      </c>
      <c r="K345" s="19" t="s">
        <v>450</v>
      </c>
      <c r="L345" s="18"/>
    </row>
    <row r="346" spans="1:12" ht="20.100000000000001" customHeight="1">
      <c r="A346" s="13">
        <v>2012</v>
      </c>
      <c r="B346" s="14">
        <v>2012.02</v>
      </c>
      <c r="C346" s="15" t="s">
        <v>459</v>
      </c>
      <c r="D346" s="14" t="s">
        <v>153</v>
      </c>
      <c r="E346" s="14" t="s">
        <v>45</v>
      </c>
      <c r="F346" s="16">
        <v>45.09</v>
      </c>
      <c r="G346" s="16">
        <v>43.22</v>
      </c>
      <c r="H346" s="17">
        <f t="shared" si="5"/>
        <v>88.31</v>
      </c>
      <c r="I346" s="16">
        <v>96</v>
      </c>
      <c r="J346" s="18" t="s">
        <v>392</v>
      </c>
      <c r="K346" s="19" t="s">
        <v>450</v>
      </c>
      <c r="L346" s="18"/>
    </row>
    <row r="347" spans="1:12" ht="20.100000000000001" customHeight="1">
      <c r="A347" s="13">
        <v>2012</v>
      </c>
      <c r="B347" s="14">
        <v>2012.02</v>
      </c>
      <c r="C347" s="15" t="s">
        <v>460</v>
      </c>
      <c r="D347" s="14" t="s">
        <v>153</v>
      </c>
      <c r="E347" s="14" t="s">
        <v>45</v>
      </c>
      <c r="F347" s="16">
        <v>56.36</v>
      </c>
      <c r="G347" s="16">
        <v>54.03</v>
      </c>
      <c r="H347" s="17">
        <f t="shared" si="5"/>
        <v>110.39</v>
      </c>
      <c r="I347" s="16">
        <v>120</v>
      </c>
      <c r="J347" s="18" t="s">
        <v>392</v>
      </c>
      <c r="K347" s="19" t="s">
        <v>450</v>
      </c>
      <c r="L347" s="18"/>
    </row>
    <row r="348" spans="1:12" ht="20.100000000000001" customHeight="1">
      <c r="A348" s="13">
        <v>2012</v>
      </c>
      <c r="B348" s="14">
        <v>2012.02</v>
      </c>
      <c r="C348" s="15" t="s">
        <v>461</v>
      </c>
      <c r="D348" s="14" t="s">
        <v>153</v>
      </c>
      <c r="E348" s="14" t="s">
        <v>45</v>
      </c>
      <c r="F348" s="16">
        <v>39.450000000000003</v>
      </c>
      <c r="G348" s="16">
        <v>37.82</v>
      </c>
      <c r="H348" s="17">
        <f t="shared" si="5"/>
        <v>77.27000000000001</v>
      </c>
      <c r="I348" s="16">
        <v>84</v>
      </c>
      <c r="J348" s="18" t="s">
        <v>392</v>
      </c>
      <c r="K348" s="19" t="s">
        <v>450</v>
      </c>
      <c r="L348" s="18"/>
    </row>
    <row r="349" spans="1:12" ht="20.100000000000001" customHeight="1">
      <c r="A349" s="13">
        <v>2012</v>
      </c>
      <c r="B349" s="14">
        <v>2012.02</v>
      </c>
      <c r="C349" s="15" t="s">
        <v>462</v>
      </c>
      <c r="D349" s="14" t="s">
        <v>153</v>
      </c>
      <c r="E349" s="14" t="s">
        <v>45</v>
      </c>
      <c r="F349" s="16">
        <v>56.36</v>
      </c>
      <c r="G349" s="16">
        <v>54.03</v>
      </c>
      <c r="H349" s="17">
        <f t="shared" si="5"/>
        <v>110.39</v>
      </c>
      <c r="I349" s="16">
        <v>120</v>
      </c>
      <c r="J349" s="18" t="s">
        <v>392</v>
      </c>
      <c r="K349" s="19" t="s">
        <v>450</v>
      </c>
      <c r="L349" s="18"/>
    </row>
    <row r="350" spans="1:12" ht="20.100000000000001" customHeight="1">
      <c r="A350" s="13">
        <v>2012</v>
      </c>
      <c r="B350" s="14">
        <v>2012.07</v>
      </c>
      <c r="C350" s="15" t="s">
        <v>463</v>
      </c>
      <c r="D350" s="14" t="s">
        <v>93</v>
      </c>
      <c r="E350" s="14" t="s">
        <v>45</v>
      </c>
      <c r="F350" s="16">
        <v>910.89200000000005</v>
      </c>
      <c r="G350" s="16">
        <v>448.64800000000002</v>
      </c>
      <c r="H350" s="17">
        <f t="shared" si="5"/>
        <v>1359.54</v>
      </c>
      <c r="I350" s="16">
        <v>1359.54</v>
      </c>
      <c r="J350" s="18" t="s">
        <v>392</v>
      </c>
      <c r="K350" s="19" t="s">
        <v>450</v>
      </c>
      <c r="L350" s="18"/>
    </row>
    <row r="351" spans="1:12" ht="20.100000000000001" customHeight="1">
      <c r="A351" s="13">
        <v>2012</v>
      </c>
      <c r="B351" s="14">
        <v>2012.07</v>
      </c>
      <c r="C351" s="15" t="s">
        <v>464</v>
      </c>
      <c r="D351" s="14" t="s">
        <v>93</v>
      </c>
      <c r="E351" s="14" t="s">
        <v>45</v>
      </c>
      <c r="F351" s="16">
        <v>1509.75</v>
      </c>
      <c r="G351" s="16">
        <v>503.25</v>
      </c>
      <c r="H351" s="17">
        <f t="shared" si="5"/>
        <v>2013</v>
      </c>
      <c r="I351" s="16">
        <v>2013</v>
      </c>
      <c r="J351" s="18" t="s">
        <v>392</v>
      </c>
      <c r="K351" s="19" t="s">
        <v>450</v>
      </c>
      <c r="L351" s="18"/>
    </row>
    <row r="352" spans="1:12" ht="20.100000000000001" customHeight="1">
      <c r="A352" s="13">
        <v>2012</v>
      </c>
      <c r="B352" s="14">
        <v>2012.03</v>
      </c>
      <c r="C352" s="15" t="s">
        <v>465</v>
      </c>
      <c r="D352" s="14" t="s">
        <v>40</v>
      </c>
      <c r="E352" s="14" t="s">
        <v>45</v>
      </c>
      <c r="F352" s="16">
        <v>107</v>
      </c>
      <c r="G352" s="16">
        <v>73</v>
      </c>
      <c r="H352" s="17">
        <f t="shared" si="5"/>
        <v>180</v>
      </c>
      <c r="I352" s="16">
        <v>180</v>
      </c>
      <c r="J352" s="18" t="s">
        <v>392</v>
      </c>
      <c r="K352" s="19" t="s">
        <v>466</v>
      </c>
      <c r="L352" s="18"/>
    </row>
    <row r="353" spans="1:12" ht="20.100000000000001" customHeight="1">
      <c r="A353" s="13">
        <v>2012</v>
      </c>
      <c r="B353" s="14">
        <v>2012.03</v>
      </c>
      <c r="C353" s="15" t="s">
        <v>467</v>
      </c>
      <c r="D353" s="14" t="s">
        <v>40</v>
      </c>
      <c r="E353" s="14" t="s">
        <v>45</v>
      </c>
      <c r="F353" s="16">
        <v>80</v>
      </c>
      <c r="G353" s="16">
        <v>40</v>
      </c>
      <c r="H353" s="17">
        <f t="shared" si="5"/>
        <v>120</v>
      </c>
      <c r="I353" s="16">
        <v>120</v>
      </c>
      <c r="J353" s="18" t="s">
        <v>392</v>
      </c>
      <c r="K353" s="19" t="s">
        <v>466</v>
      </c>
      <c r="L353" s="18"/>
    </row>
    <row r="354" spans="1:12" ht="20.100000000000001" customHeight="1">
      <c r="A354" s="13">
        <v>2012</v>
      </c>
      <c r="B354" s="14">
        <v>2012.03</v>
      </c>
      <c r="C354" s="15" t="s">
        <v>468</v>
      </c>
      <c r="D354" s="14" t="s">
        <v>80</v>
      </c>
      <c r="E354" s="14" t="s">
        <v>45</v>
      </c>
      <c r="F354" s="16">
        <v>270.52</v>
      </c>
      <c r="G354" s="16">
        <v>362.72500000000002</v>
      </c>
      <c r="H354" s="17">
        <f t="shared" si="5"/>
        <v>633.245</v>
      </c>
      <c r="I354" s="16">
        <v>0</v>
      </c>
      <c r="J354" s="18" t="s">
        <v>392</v>
      </c>
      <c r="K354" s="19" t="s">
        <v>466</v>
      </c>
      <c r="L354" s="18"/>
    </row>
    <row r="355" spans="1:12" ht="20.100000000000001" customHeight="1">
      <c r="A355" s="13">
        <v>2012</v>
      </c>
      <c r="B355" s="14" t="s">
        <v>78</v>
      </c>
      <c r="C355" s="15" t="s">
        <v>469</v>
      </c>
      <c r="D355" s="14" t="s">
        <v>153</v>
      </c>
      <c r="E355" s="14" t="s">
        <v>45</v>
      </c>
      <c r="F355" s="16">
        <v>85</v>
      </c>
      <c r="G355" s="16">
        <v>68</v>
      </c>
      <c r="H355" s="17">
        <f t="shared" si="5"/>
        <v>153</v>
      </c>
      <c r="I355" s="16">
        <v>85</v>
      </c>
      <c r="J355" s="18" t="s">
        <v>392</v>
      </c>
      <c r="K355" s="19" t="s">
        <v>470</v>
      </c>
      <c r="L355" s="18"/>
    </row>
    <row r="356" spans="1:12" ht="20.100000000000001" customHeight="1">
      <c r="A356" s="13">
        <v>2012</v>
      </c>
      <c r="B356" s="14" t="s">
        <v>78</v>
      </c>
      <c r="C356" s="15" t="s">
        <v>471</v>
      </c>
      <c r="D356" s="14" t="s">
        <v>153</v>
      </c>
      <c r="E356" s="14" t="s">
        <v>45</v>
      </c>
      <c r="F356" s="16">
        <v>66</v>
      </c>
      <c r="G356" s="16">
        <v>52</v>
      </c>
      <c r="H356" s="17">
        <f t="shared" si="5"/>
        <v>118</v>
      </c>
      <c r="I356" s="16">
        <v>66</v>
      </c>
      <c r="J356" s="18" t="s">
        <v>392</v>
      </c>
      <c r="K356" s="19" t="s">
        <v>470</v>
      </c>
      <c r="L356" s="18"/>
    </row>
    <row r="357" spans="1:12" ht="20.100000000000001" customHeight="1">
      <c r="A357" s="13">
        <v>2012</v>
      </c>
      <c r="B357" s="14" t="s">
        <v>78</v>
      </c>
      <c r="C357" s="15" t="s">
        <v>472</v>
      </c>
      <c r="D357" s="14" t="s">
        <v>153</v>
      </c>
      <c r="E357" s="14" t="s">
        <v>45</v>
      </c>
      <c r="F357" s="16">
        <v>87</v>
      </c>
      <c r="G357" s="16">
        <v>69</v>
      </c>
      <c r="H357" s="17">
        <f t="shared" si="5"/>
        <v>156</v>
      </c>
      <c r="I357" s="16">
        <v>87</v>
      </c>
      <c r="J357" s="18" t="s">
        <v>392</v>
      </c>
      <c r="K357" s="19" t="s">
        <v>470</v>
      </c>
      <c r="L357" s="18"/>
    </row>
    <row r="358" spans="1:12" ht="20.100000000000001" customHeight="1">
      <c r="A358" s="13">
        <v>2012</v>
      </c>
      <c r="B358" s="14" t="s">
        <v>78</v>
      </c>
      <c r="C358" s="15" t="s">
        <v>473</v>
      </c>
      <c r="D358" s="14" t="s">
        <v>153</v>
      </c>
      <c r="E358" s="14" t="s">
        <v>45</v>
      </c>
      <c r="F358" s="16">
        <v>100</v>
      </c>
      <c r="G358" s="16">
        <v>80</v>
      </c>
      <c r="H358" s="17">
        <f t="shared" si="5"/>
        <v>180</v>
      </c>
      <c r="I358" s="16">
        <v>100</v>
      </c>
      <c r="J358" s="18" t="s">
        <v>392</v>
      </c>
      <c r="K358" s="19" t="s">
        <v>470</v>
      </c>
      <c r="L358" s="18"/>
    </row>
    <row r="359" spans="1:12" ht="20.100000000000001" customHeight="1">
      <c r="A359" s="13">
        <v>2012</v>
      </c>
      <c r="B359" s="14" t="s">
        <v>78</v>
      </c>
      <c r="C359" s="15" t="s">
        <v>474</v>
      </c>
      <c r="D359" s="14" t="s">
        <v>153</v>
      </c>
      <c r="E359" s="14" t="s">
        <v>45</v>
      </c>
      <c r="F359" s="16">
        <v>62</v>
      </c>
      <c r="G359" s="16">
        <v>49</v>
      </c>
      <c r="H359" s="17">
        <f t="shared" si="5"/>
        <v>111</v>
      </c>
      <c r="I359" s="16">
        <v>62</v>
      </c>
      <c r="J359" s="18" t="s">
        <v>392</v>
      </c>
      <c r="K359" s="19" t="s">
        <v>470</v>
      </c>
      <c r="L359" s="18"/>
    </row>
    <row r="360" spans="1:12" ht="20.100000000000001" customHeight="1">
      <c r="A360" s="13">
        <v>2012</v>
      </c>
      <c r="B360" s="14">
        <v>2012.02</v>
      </c>
      <c r="C360" s="15" t="s">
        <v>475</v>
      </c>
      <c r="D360" s="14" t="s">
        <v>153</v>
      </c>
      <c r="E360" s="14" t="s">
        <v>161</v>
      </c>
      <c r="F360" s="16">
        <v>70</v>
      </c>
      <c r="G360" s="16">
        <v>30</v>
      </c>
      <c r="H360" s="17">
        <f t="shared" si="5"/>
        <v>100</v>
      </c>
      <c r="I360" s="16">
        <v>70</v>
      </c>
      <c r="J360" s="18" t="s">
        <v>392</v>
      </c>
      <c r="K360" s="19" t="s">
        <v>476</v>
      </c>
      <c r="L360" s="18"/>
    </row>
    <row r="361" spans="1:12" ht="20.100000000000001" customHeight="1">
      <c r="A361" s="13">
        <v>2012</v>
      </c>
      <c r="B361" s="14">
        <v>2012.02</v>
      </c>
      <c r="C361" s="15" t="s">
        <v>477</v>
      </c>
      <c r="D361" s="14" t="s">
        <v>153</v>
      </c>
      <c r="E361" s="14" t="s">
        <v>161</v>
      </c>
      <c r="F361" s="16">
        <v>85</v>
      </c>
      <c r="G361" s="16">
        <v>35</v>
      </c>
      <c r="H361" s="17">
        <f t="shared" si="5"/>
        <v>120</v>
      </c>
      <c r="I361" s="16">
        <v>85</v>
      </c>
      <c r="J361" s="18" t="s">
        <v>392</v>
      </c>
      <c r="K361" s="19" t="s">
        <v>476</v>
      </c>
      <c r="L361" s="18"/>
    </row>
    <row r="362" spans="1:12" ht="20.100000000000001" customHeight="1">
      <c r="A362" s="13">
        <v>2012</v>
      </c>
      <c r="B362" s="14">
        <v>2012.02</v>
      </c>
      <c r="C362" s="15" t="s">
        <v>478</v>
      </c>
      <c r="D362" s="14" t="s">
        <v>153</v>
      </c>
      <c r="E362" s="14" t="s">
        <v>45</v>
      </c>
      <c r="F362" s="16">
        <v>110</v>
      </c>
      <c r="G362" s="16">
        <v>40</v>
      </c>
      <c r="H362" s="17">
        <f t="shared" si="5"/>
        <v>150</v>
      </c>
      <c r="I362" s="16">
        <v>110</v>
      </c>
      <c r="J362" s="18" t="s">
        <v>392</v>
      </c>
      <c r="K362" s="19" t="s">
        <v>476</v>
      </c>
      <c r="L362" s="18"/>
    </row>
    <row r="363" spans="1:12" ht="20.100000000000001" customHeight="1">
      <c r="A363" s="13">
        <v>2012</v>
      </c>
      <c r="B363" s="14">
        <v>2012.02</v>
      </c>
      <c r="C363" s="15" t="s">
        <v>479</v>
      </c>
      <c r="D363" s="14" t="s">
        <v>153</v>
      </c>
      <c r="E363" s="14" t="s">
        <v>45</v>
      </c>
      <c r="F363" s="16">
        <v>110</v>
      </c>
      <c r="G363" s="16">
        <v>40</v>
      </c>
      <c r="H363" s="17">
        <f t="shared" si="5"/>
        <v>150</v>
      </c>
      <c r="I363" s="16">
        <v>110</v>
      </c>
      <c r="J363" s="18" t="s">
        <v>392</v>
      </c>
      <c r="K363" s="19" t="s">
        <v>476</v>
      </c>
      <c r="L363" s="18"/>
    </row>
    <row r="364" spans="1:12" ht="20.100000000000001" customHeight="1">
      <c r="A364" s="13">
        <v>2012</v>
      </c>
      <c r="B364" s="14">
        <v>2012.02</v>
      </c>
      <c r="C364" s="15" t="s">
        <v>480</v>
      </c>
      <c r="D364" s="14" t="s">
        <v>153</v>
      </c>
      <c r="E364" s="14" t="s">
        <v>45</v>
      </c>
      <c r="F364" s="16">
        <v>130</v>
      </c>
      <c r="G364" s="16">
        <v>50</v>
      </c>
      <c r="H364" s="17">
        <f t="shared" si="5"/>
        <v>180</v>
      </c>
      <c r="I364" s="16">
        <v>130</v>
      </c>
      <c r="J364" s="18" t="s">
        <v>392</v>
      </c>
      <c r="K364" s="19" t="s">
        <v>476</v>
      </c>
      <c r="L364" s="18"/>
    </row>
    <row r="365" spans="1:12" ht="20.100000000000001" customHeight="1">
      <c r="A365" s="13">
        <v>2012</v>
      </c>
      <c r="B365" s="14">
        <v>2011.01</v>
      </c>
      <c r="C365" s="15" t="s">
        <v>481</v>
      </c>
      <c r="D365" s="14" t="s">
        <v>60</v>
      </c>
      <c r="E365" s="14" t="s">
        <v>45</v>
      </c>
      <c r="F365" s="16">
        <v>890</v>
      </c>
      <c r="G365" s="16">
        <v>200</v>
      </c>
      <c r="H365" s="17">
        <f t="shared" si="5"/>
        <v>1090</v>
      </c>
      <c r="I365" s="16">
        <v>890</v>
      </c>
      <c r="J365" s="18" t="s">
        <v>392</v>
      </c>
      <c r="K365" s="19" t="s">
        <v>476</v>
      </c>
      <c r="L365" s="18"/>
    </row>
    <row r="366" spans="1:12" ht="20.100000000000001" customHeight="1">
      <c r="A366" s="13">
        <v>2012</v>
      </c>
      <c r="B366" s="14">
        <v>2012.03</v>
      </c>
      <c r="C366" s="15" t="s">
        <v>482</v>
      </c>
      <c r="D366" s="14" t="s">
        <v>40</v>
      </c>
      <c r="E366" s="14" t="s">
        <v>45</v>
      </c>
      <c r="F366" s="16">
        <v>27</v>
      </c>
      <c r="G366" s="16">
        <v>24.3</v>
      </c>
      <c r="H366" s="17">
        <f t="shared" si="5"/>
        <v>51.3</v>
      </c>
      <c r="I366" s="16">
        <v>51.3</v>
      </c>
      <c r="J366" s="18" t="s">
        <v>392</v>
      </c>
      <c r="K366" s="19" t="s">
        <v>483</v>
      </c>
      <c r="L366" s="18"/>
    </row>
    <row r="367" spans="1:12" ht="20.100000000000001" customHeight="1">
      <c r="A367" s="13">
        <v>2012</v>
      </c>
      <c r="B367" s="14">
        <v>2012.03</v>
      </c>
      <c r="C367" s="15" t="s">
        <v>484</v>
      </c>
      <c r="D367" s="14" t="s">
        <v>40</v>
      </c>
      <c r="E367" s="14" t="s">
        <v>45</v>
      </c>
      <c r="F367" s="16">
        <v>78</v>
      </c>
      <c r="G367" s="16">
        <v>62.149000000000001</v>
      </c>
      <c r="H367" s="17">
        <f t="shared" si="5"/>
        <v>140.149</v>
      </c>
      <c r="I367" s="16">
        <v>148.19999999999999</v>
      </c>
      <c r="J367" s="18" t="s">
        <v>392</v>
      </c>
      <c r="K367" s="19" t="s">
        <v>483</v>
      </c>
      <c r="L367" s="18"/>
    </row>
    <row r="368" spans="1:12" ht="20.100000000000001" customHeight="1">
      <c r="A368" s="13">
        <v>2012</v>
      </c>
      <c r="B368" s="14">
        <v>2012.03</v>
      </c>
      <c r="C368" s="15" t="s">
        <v>484</v>
      </c>
      <c r="D368" s="14" t="s">
        <v>40</v>
      </c>
      <c r="E368" s="14" t="s">
        <v>45</v>
      </c>
      <c r="F368" s="16">
        <v>30</v>
      </c>
      <c r="G368" s="16">
        <v>23.893000000000001</v>
      </c>
      <c r="H368" s="17">
        <f t="shared" si="5"/>
        <v>53.893000000000001</v>
      </c>
      <c r="I368" s="16">
        <v>57</v>
      </c>
      <c r="J368" s="18" t="s">
        <v>392</v>
      </c>
      <c r="K368" s="19" t="s">
        <v>483</v>
      </c>
      <c r="L368" s="18"/>
    </row>
    <row r="369" spans="1:12" ht="20.100000000000001" customHeight="1">
      <c r="A369" s="13">
        <v>2012</v>
      </c>
      <c r="B369" s="14">
        <v>2012.03</v>
      </c>
      <c r="C369" s="15" t="s">
        <v>485</v>
      </c>
      <c r="D369" s="14" t="s">
        <v>40</v>
      </c>
      <c r="E369" s="14" t="s">
        <v>45</v>
      </c>
      <c r="F369" s="16">
        <v>15</v>
      </c>
      <c r="G369" s="16">
        <v>11.948</v>
      </c>
      <c r="H369" s="17">
        <f t="shared" si="5"/>
        <v>26.948</v>
      </c>
      <c r="I369" s="16">
        <v>28.5</v>
      </c>
      <c r="J369" s="18" t="s">
        <v>392</v>
      </c>
      <c r="K369" s="19" t="s">
        <v>483</v>
      </c>
      <c r="L369" s="18"/>
    </row>
    <row r="370" spans="1:12" ht="20.100000000000001" customHeight="1">
      <c r="A370" s="13">
        <v>2012</v>
      </c>
      <c r="B370" s="14">
        <v>2012.03</v>
      </c>
      <c r="C370" s="15" t="s">
        <v>486</v>
      </c>
      <c r="D370" s="14" t="s">
        <v>40</v>
      </c>
      <c r="E370" s="14" t="s">
        <v>45</v>
      </c>
      <c r="F370" s="16">
        <v>60</v>
      </c>
      <c r="G370" s="16">
        <v>47.79</v>
      </c>
      <c r="H370" s="17">
        <f t="shared" si="5"/>
        <v>107.78999999999999</v>
      </c>
      <c r="I370" s="16">
        <v>114</v>
      </c>
      <c r="J370" s="18" t="s">
        <v>392</v>
      </c>
      <c r="K370" s="19" t="s">
        <v>483</v>
      </c>
      <c r="L370" s="18"/>
    </row>
    <row r="371" spans="1:12" ht="20.100000000000001" customHeight="1">
      <c r="A371" s="13">
        <v>2012</v>
      </c>
      <c r="B371" s="14">
        <v>2012.03</v>
      </c>
      <c r="C371" s="15" t="s">
        <v>487</v>
      </c>
      <c r="D371" s="14" t="s">
        <v>40</v>
      </c>
      <c r="E371" s="14" t="s">
        <v>45</v>
      </c>
      <c r="F371" s="16">
        <v>60</v>
      </c>
      <c r="G371" s="16">
        <v>47.79</v>
      </c>
      <c r="H371" s="17">
        <f t="shared" si="5"/>
        <v>107.78999999999999</v>
      </c>
      <c r="I371" s="16">
        <v>114</v>
      </c>
      <c r="J371" s="18" t="s">
        <v>392</v>
      </c>
      <c r="K371" s="19" t="s">
        <v>483</v>
      </c>
      <c r="L371" s="18"/>
    </row>
    <row r="372" spans="1:12" ht="20.100000000000001" customHeight="1">
      <c r="A372" s="13">
        <v>2012</v>
      </c>
      <c r="B372" s="14">
        <v>2012.03</v>
      </c>
      <c r="C372" s="15" t="s">
        <v>488</v>
      </c>
      <c r="D372" s="14" t="s">
        <v>40</v>
      </c>
      <c r="E372" s="14" t="s">
        <v>45</v>
      </c>
      <c r="F372" s="16">
        <v>60</v>
      </c>
      <c r="G372" s="16">
        <v>47.79</v>
      </c>
      <c r="H372" s="17">
        <f t="shared" si="5"/>
        <v>107.78999999999999</v>
      </c>
      <c r="I372" s="16">
        <v>114</v>
      </c>
      <c r="J372" s="18" t="s">
        <v>392</v>
      </c>
      <c r="K372" s="19" t="s">
        <v>483</v>
      </c>
      <c r="L372" s="18"/>
    </row>
    <row r="373" spans="1:12" ht="20.100000000000001" customHeight="1">
      <c r="A373" s="13">
        <v>2012</v>
      </c>
      <c r="B373" s="14">
        <v>2012.12</v>
      </c>
      <c r="C373" s="15" t="s">
        <v>489</v>
      </c>
      <c r="D373" s="14" t="s">
        <v>40</v>
      </c>
      <c r="E373" s="14" t="s">
        <v>45</v>
      </c>
      <c r="F373" s="16">
        <v>800</v>
      </c>
      <c r="G373" s="16">
        <v>0</v>
      </c>
      <c r="H373" s="17">
        <f t="shared" si="5"/>
        <v>800</v>
      </c>
      <c r="I373" s="16">
        <v>100</v>
      </c>
      <c r="J373" s="18" t="s">
        <v>392</v>
      </c>
      <c r="K373" s="19" t="s">
        <v>483</v>
      </c>
      <c r="L373" s="18"/>
    </row>
    <row r="374" spans="1:12" ht="20.100000000000001" customHeight="1">
      <c r="A374" s="13">
        <v>2012</v>
      </c>
      <c r="B374" s="14">
        <v>2012.12</v>
      </c>
      <c r="C374" s="15" t="s">
        <v>490</v>
      </c>
      <c r="D374" s="14" t="s">
        <v>40</v>
      </c>
      <c r="E374" s="14" t="s">
        <v>45</v>
      </c>
      <c r="F374" s="16">
        <v>3000</v>
      </c>
      <c r="G374" s="16">
        <v>0</v>
      </c>
      <c r="H374" s="17">
        <f t="shared" si="5"/>
        <v>3000</v>
      </c>
      <c r="I374" s="16">
        <v>100</v>
      </c>
      <c r="J374" s="18" t="s">
        <v>392</v>
      </c>
      <c r="K374" s="19" t="s">
        <v>483</v>
      </c>
      <c r="L374" s="18"/>
    </row>
    <row r="375" spans="1:12" ht="20.100000000000001" customHeight="1">
      <c r="A375" s="13">
        <v>2012</v>
      </c>
      <c r="B375" s="14">
        <v>2012.04</v>
      </c>
      <c r="C375" s="15" t="s">
        <v>491</v>
      </c>
      <c r="D375" s="14" t="s">
        <v>93</v>
      </c>
      <c r="E375" s="14" t="s">
        <v>45</v>
      </c>
      <c r="F375" s="16">
        <v>470.11900000000003</v>
      </c>
      <c r="G375" s="16">
        <v>0</v>
      </c>
      <c r="H375" s="17">
        <f t="shared" si="5"/>
        <v>470.11900000000003</v>
      </c>
      <c r="I375" s="16">
        <v>470.11900000000003</v>
      </c>
      <c r="J375" s="18" t="s">
        <v>392</v>
      </c>
      <c r="K375" s="19" t="s">
        <v>483</v>
      </c>
      <c r="L375" s="18"/>
    </row>
    <row r="376" spans="1:12" ht="20.100000000000001" customHeight="1">
      <c r="A376" s="13">
        <v>2012</v>
      </c>
      <c r="B376" s="14">
        <v>2012.04</v>
      </c>
      <c r="C376" s="15" t="s">
        <v>492</v>
      </c>
      <c r="D376" s="14" t="s">
        <v>80</v>
      </c>
      <c r="E376" s="14" t="s">
        <v>45</v>
      </c>
      <c r="F376" s="16">
        <v>74.87</v>
      </c>
      <c r="G376" s="16">
        <v>0</v>
      </c>
      <c r="H376" s="17">
        <f t="shared" si="5"/>
        <v>74.87</v>
      </c>
      <c r="I376" s="16">
        <v>74.87</v>
      </c>
      <c r="J376" s="18" t="s">
        <v>392</v>
      </c>
      <c r="K376" s="19" t="s">
        <v>483</v>
      </c>
      <c r="L376" s="18"/>
    </row>
    <row r="377" spans="1:12" ht="20.100000000000001" customHeight="1">
      <c r="A377" s="13">
        <v>2012</v>
      </c>
      <c r="B377" s="14">
        <v>2012.01</v>
      </c>
      <c r="C377" s="15" t="s">
        <v>491</v>
      </c>
      <c r="D377" s="14" t="s">
        <v>93</v>
      </c>
      <c r="E377" s="14" t="s">
        <v>45</v>
      </c>
      <c r="F377" s="16">
        <v>545.98199999999997</v>
      </c>
      <c r="G377" s="16">
        <v>0</v>
      </c>
      <c r="H377" s="17">
        <f t="shared" si="5"/>
        <v>545.98199999999997</v>
      </c>
      <c r="I377" s="16">
        <v>545.98199999999997</v>
      </c>
      <c r="J377" s="18" t="s">
        <v>392</v>
      </c>
      <c r="K377" s="19" t="s">
        <v>483</v>
      </c>
      <c r="L377" s="18"/>
    </row>
    <row r="378" spans="1:12" ht="20.100000000000001" customHeight="1">
      <c r="A378" s="13">
        <v>2012</v>
      </c>
      <c r="B378" s="14">
        <v>2012.01</v>
      </c>
      <c r="C378" s="15" t="s">
        <v>492</v>
      </c>
      <c r="D378" s="14" t="s">
        <v>80</v>
      </c>
      <c r="E378" s="14" t="s">
        <v>45</v>
      </c>
      <c r="F378" s="16">
        <v>53.21</v>
      </c>
      <c r="G378" s="16">
        <v>0</v>
      </c>
      <c r="H378" s="17">
        <f t="shared" si="5"/>
        <v>53.21</v>
      </c>
      <c r="I378" s="16">
        <v>53.21</v>
      </c>
      <c r="J378" s="18" t="s">
        <v>392</v>
      </c>
      <c r="K378" s="19" t="s">
        <v>483</v>
      </c>
      <c r="L378" s="18"/>
    </row>
    <row r="379" spans="1:12" ht="20.100000000000001" customHeight="1">
      <c r="A379" s="13">
        <v>2012</v>
      </c>
      <c r="B379" s="14">
        <v>2012.03</v>
      </c>
      <c r="C379" s="15" t="s">
        <v>493</v>
      </c>
      <c r="D379" s="14" t="s">
        <v>40</v>
      </c>
      <c r="E379" s="14" t="s">
        <v>45</v>
      </c>
      <c r="F379" s="16">
        <v>81.69</v>
      </c>
      <c r="G379" s="16">
        <v>79.239999999999995</v>
      </c>
      <c r="H379" s="17">
        <f t="shared" si="5"/>
        <v>160.93</v>
      </c>
      <c r="I379" s="16">
        <v>81.697000000000003</v>
      </c>
      <c r="J379" s="18" t="s">
        <v>392</v>
      </c>
      <c r="K379" s="19" t="s">
        <v>494</v>
      </c>
      <c r="L379" s="18"/>
    </row>
    <row r="380" spans="1:12" ht="20.100000000000001" customHeight="1">
      <c r="A380" s="13">
        <v>2012</v>
      </c>
      <c r="B380" s="14">
        <v>2012.03</v>
      </c>
      <c r="C380" s="15" t="s">
        <v>495</v>
      </c>
      <c r="D380" s="14" t="s">
        <v>40</v>
      </c>
      <c r="E380" s="14" t="s">
        <v>45</v>
      </c>
      <c r="F380" s="16">
        <v>92.426000000000002</v>
      </c>
      <c r="G380" s="16">
        <v>89.653999999999996</v>
      </c>
      <c r="H380" s="17">
        <f t="shared" si="5"/>
        <v>182.07999999999998</v>
      </c>
      <c r="I380" s="16">
        <v>92.433999999999997</v>
      </c>
      <c r="J380" s="18" t="s">
        <v>392</v>
      </c>
      <c r="K380" s="19" t="s">
        <v>494</v>
      </c>
      <c r="L380" s="18"/>
    </row>
    <row r="381" spans="1:12" ht="20.100000000000001" customHeight="1">
      <c r="A381" s="13">
        <v>2012</v>
      </c>
      <c r="B381" s="14">
        <v>2012.03</v>
      </c>
      <c r="C381" s="15" t="s">
        <v>496</v>
      </c>
      <c r="D381" s="14" t="s">
        <v>40</v>
      </c>
      <c r="E381" s="14" t="s">
        <v>45</v>
      </c>
      <c r="F381" s="16">
        <v>89.625</v>
      </c>
      <c r="G381" s="16">
        <v>86.936999999999998</v>
      </c>
      <c r="H381" s="17">
        <f t="shared" si="5"/>
        <v>176.56200000000001</v>
      </c>
      <c r="I381" s="16">
        <v>89.632999999999996</v>
      </c>
      <c r="J381" s="18" t="s">
        <v>392</v>
      </c>
      <c r="K381" s="19" t="s">
        <v>494</v>
      </c>
      <c r="L381" s="18"/>
    </row>
    <row r="382" spans="1:12" ht="20.100000000000001" customHeight="1">
      <c r="A382" s="13">
        <v>2012</v>
      </c>
      <c r="B382" s="14">
        <v>2012.03</v>
      </c>
      <c r="C382" s="15" t="s">
        <v>497</v>
      </c>
      <c r="D382" s="14" t="s">
        <v>40</v>
      </c>
      <c r="E382" s="14" t="s">
        <v>45</v>
      </c>
      <c r="F382" s="16">
        <v>59.283000000000001</v>
      </c>
      <c r="G382" s="16">
        <v>57.505000000000003</v>
      </c>
      <c r="H382" s="17">
        <f t="shared" si="5"/>
        <v>116.78800000000001</v>
      </c>
      <c r="I382" s="16">
        <v>59.287999999999997</v>
      </c>
      <c r="J382" s="18" t="s">
        <v>392</v>
      </c>
      <c r="K382" s="19" t="s">
        <v>494</v>
      </c>
      <c r="L382" s="18"/>
    </row>
    <row r="383" spans="1:12" ht="20.100000000000001" customHeight="1">
      <c r="A383" s="13">
        <v>2012</v>
      </c>
      <c r="B383" s="14">
        <v>2012.03</v>
      </c>
      <c r="C383" s="15" t="s">
        <v>498</v>
      </c>
      <c r="D383" s="14" t="s">
        <v>40</v>
      </c>
      <c r="E383" s="14" t="s">
        <v>45</v>
      </c>
      <c r="F383" s="16">
        <v>128.83600000000001</v>
      </c>
      <c r="G383" s="16">
        <v>124.97199999999999</v>
      </c>
      <c r="H383" s="17">
        <f t="shared" si="5"/>
        <v>253.80799999999999</v>
      </c>
      <c r="I383" s="16">
        <v>128.84700000000001</v>
      </c>
      <c r="J383" s="18" t="s">
        <v>392</v>
      </c>
      <c r="K383" s="19" t="s">
        <v>494</v>
      </c>
      <c r="L383" s="18"/>
    </row>
    <row r="384" spans="1:12" ht="20.100000000000001" customHeight="1">
      <c r="A384" s="13">
        <v>2012</v>
      </c>
      <c r="B384" s="14">
        <v>2012.03</v>
      </c>
      <c r="C384" s="15" t="s">
        <v>499</v>
      </c>
      <c r="D384" s="14" t="s">
        <v>40</v>
      </c>
      <c r="E384" s="14" t="s">
        <v>45</v>
      </c>
      <c r="F384" s="16">
        <v>28.007999999999999</v>
      </c>
      <c r="G384" s="16">
        <v>27.167999999999999</v>
      </c>
      <c r="H384" s="17">
        <f t="shared" si="5"/>
        <v>55.176000000000002</v>
      </c>
      <c r="I384" s="16">
        <v>28.01</v>
      </c>
      <c r="J384" s="18" t="s">
        <v>392</v>
      </c>
      <c r="K384" s="19" t="s">
        <v>494</v>
      </c>
      <c r="L384" s="18"/>
    </row>
    <row r="385" spans="1:12" ht="20.100000000000001" customHeight="1">
      <c r="A385" s="13">
        <v>2012</v>
      </c>
      <c r="B385" s="14">
        <v>2012.03</v>
      </c>
      <c r="C385" s="15" t="s">
        <v>500</v>
      </c>
      <c r="D385" s="14" t="s">
        <v>40</v>
      </c>
      <c r="E385" s="14" t="s">
        <v>45</v>
      </c>
      <c r="F385" s="16">
        <v>39.210999999999999</v>
      </c>
      <c r="G385" s="16">
        <v>38.034999999999997</v>
      </c>
      <c r="H385" s="17">
        <f t="shared" si="5"/>
        <v>77.245999999999995</v>
      </c>
      <c r="I385" s="16">
        <v>39.213999999999999</v>
      </c>
      <c r="J385" s="18" t="s">
        <v>392</v>
      </c>
      <c r="K385" s="19" t="s">
        <v>494</v>
      </c>
      <c r="L385" s="18"/>
    </row>
    <row r="386" spans="1:12" ht="20.100000000000001" customHeight="1">
      <c r="A386" s="13">
        <v>2012</v>
      </c>
      <c r="B386" s="14">
        <v>2012.03</v>
      </c>
      <c r="C386" s="15" t="s">
        <v>501</v>
      </c>
      <c r="D386" s="14" t="s">
        <v>40</v>
      </c>
      <c r="E386" s="14" t="s">
        <v>45</v>
      </c>
      <c r="F386" s="16">
        <v>56.015999999999998</v>
      </c>
      <c r="G386" s="16">
        <v>54.335999999999999</v>
      </c>
      <c r="H386" s="17">
        <f t="shared" si="5"/>
        <v>110.352</v>
      </c>
      <c r="I386" s="16">
        <v>56.02</v>
      </c>
      <c r="J386" s="18" t="s">
        <v>392</v>
      </c>
      <c r="K386" s="19" t="s">
        <v>494</v>
      </c>
      <c r="L386" s="18"/>
    </row>
    <row r="387" spans="1:12" ht="20.100000000000001" customHeight="1">
      <c r="A387" s="13">
        <v>2012</v>
      </c>
      <c r="B387" s="14">
        <v>2012.03</v>
      </c>
      <c r="C387" s="15" t="s">
        <v>502</v>
      </c>
      <c r="D387" s="14" t="s">
        <v>40</v>
      </c>
      <c r="E387" s="14" t="s">
        <v>45</v>
      </c>
      <c r="F387" s="16">
        <v>56.015999999999998</v>
      </c>
      <c r="G387" s="16">
        <v>54.335999999999999</v>
      </c>
      <c r="H387" s="17">
        <f t="shared" si="5"/>
        <v>110.352</v>
      </c>
      <c r="I387" s="16">
        <v>56.02</v>
      </c>
      <c r="J387" s="18" t="s">
        <v>392</v>
      </c>
      <c r="K387" s="19" t="s">
        <v>494</v>
      </c>
      <c r="L387" s="18"/>
    </row>
    <row r="388" spans="1:12" ht="20.100000000000001" customHeight="1">
      <c r="A388" s="13">
        <v>2012</v>
      </c>
      <c r="B388" s="14">
        <v>2012.03</v>
      </c>
      <c r="C388" s="15" t="s">
        <v>503</v>
      </c>
      <c r="D388" s="14" t="s">
        <v>40</v>
      </c>
      <c r="E388" s="14" t="s">
        <v>45</v>
      </c>
      <c r="F388" s="16">
        <v>56.015999999999998</v>
      </c>
      <c r="G388" s="16">
        <v>54.335999999999999</v>
      </c>
      <c r="H388" s="17">
        <f t="shared" si="5"/>
        <v>110.352</v>
      </c>
      <c r="I388" s="16">
        <v>56.02</v>
      </c>
      <c r="J388" s="18" t="s">
        <v>392</v>
      </c>
      <c r="K388" s="19" t="s">
        <v>494</v>
      </c>
      <c r="L388" s="18"/>
    </row>
    <row r="389" spans="1:12" ht="20.100000000000001" customHeight="1">
      <c r="A389" s="13">
        <v>2012</v>
      </c>
      <c r="B389" s="14">
        <v>2012.03</v>
      </c>
      <c r="C389" s="15" t="s">
        <v>504</v>
      </c>
      <c r="D389" s="14" t="s">
        <v>40</v>
      </c>
      <c r="E389" s="14" t="s">
        <v>45</v>
      </c>
      <c r="F389" s="16">
        <v>44.811999999999998</v>
      </c>
      <c r="G389" s="16">
        <v>43.468000000000004</v>
      </c>
      <c r="H389" s="17">
        <f t="shared" ref="H389:H452" si="6">SUM(F389:G389)</f>
        <v>88.28</v>
      </c>
      <c r="I389" s="16">
        <v>44.816000000000003</v>
      </c>
      <c r="J389" s="18" t="s">
        <v>392</v>
      </c>
      <c r="K389" s="19" t="s">
        <v>494</v>
      </c>
      <c r="L389" s="18"/>
    </row>
    <row r="390" spans="1:12" ht="20.100000000000001" customHeight="1">
      <c r="A390" s="13">
        <v>2012</v>
      </c>
      <c r="B390" s="14">
        <v>2012.03</v>
      </c>
      <c r="C390" s="15" t="s">
        <v>505</v>
      </c>
      <c r="D390" s="14" t="s">
        <v>40</v>
      </c>
      <c r="E390" s="14" t="s">
        <v>45</v>
      </c>
      <c r="F390" s="16">
        <v>33.609000000000002</v>
      </c>
      <c r="G390" s="16">
        <v>32.600999999999999</v>
      </c>
      <c r="H390" s="17">
        <f t="shared" si="6"/>
        <v>66.210000000000008</v>
      </c>
      <c r="I390" s="16">
        <v>33.612000000000002</v>
      </c>
      <c r="J390" s="18" t="s">
        <v>392</v>
      </c>
      <c r="K390" s="19" t="s">
        <v>494</v>
      </c>
      <c r="L390" s="18"/>
    </row>
    <row r="391" spans="1:12" ht="20.100000000000001" customHeight="1">
      <c r="A391" s="13">
        <v>2012</v>
      </c>
      <c r="B391" s="14">
        <v>2012.03</v>
      </c>
      <c r="C391" s="15" t="s">
        <v>506</v>
      </c>
      <c r="D391" s="14" t="s">
        <v>40</v>
      </c>
      <c r="E391" s="14" t="s">
        <v>45</v>
      </c>
      <c r="F391" s="16">
        <v>56.015999999999998</v>
      </c>
      <c r="G391" s="16">
        <v>54.335999999999999</v>
      </c>
      <c r="H391" s="17">
        <f t="shared" si="6"/>
        <v>110.352</v>
      </c>
      <c r="I391" s="16">
        <v>56.02</v>
      </c>
      <c r="J391" s="18" t="s">
        <v>392</v>
      </c>
      <c r="K391" s="19" t="s">
        <v>494</v>
      </c>
      <c r="L391" s="18"/>
    </row>
    <row r="392" spans="1:12" ht="20.100000000000001" customHeight="1">
      <c r="A392" s="13">
        <v>2012</v>
      </c>
      <c r="B392" s="14">
        <v>2012.03</v>
      </c>
      <c r="C392" s="15" t="s">
        <v>507</v>
      </c>
      <c r="D392" s="14" t="s">
        <v>40</v>
      </c>
      <c r="E392" s="14" t="s">
        <v>45</v>
      </c>
      <c r="F392" s="16">
        <v>39.210999999999999</v>
      </c>
      <c r="G392" s="16">
        <v>38.034999999999997</v>
      </c>
      <c r="H392" s="17">
        <f t="shared" si="6"/>
        <v>77.245999999999995</v>
      </c>
      <c r="I392" s="16">
        <v>39.213999999999999</v>
      </c>
      <c r="J392" s="18" t="s">
        <v>392</v>
      </c>
      <c r="K392" s="19" t="s">
        <v>494</v>
      </c>
      <c r="L392" s="18"/>
    </row>
    <row r="393" spans="1:12" ht="20.100000000000001" customHeight="1">
      <c r="A393" s="13">
        <v>2012</v>
      </c>
      <c r="B393" s="14">
        <v>2012.03</v>
      </c>
      <c r="C393" s="15" t="s">
        <v>508</v>
      </c>
      <c r="D393" s="14" t="s">
        <v>40</v>
      </c>
      <c r="E393" s="14" t="s">
        <v>45</v>
      </c>
      <c r="F393" s="16">
        <v>56.015999999999998</v>
      </c>
      <c r="G393" s="16">
        <v>54.335999999999999</v>
      </c>
      <c r="H393" s="17">
        <f t="shared" si="6"/>
        <v>110.352</v>
      </c>
      <c r="I393" s="16">
        <v>56.02</v>
      </c>
      <c r="J393" s="18" t="s">
        <v>392</v>
      </c>
      <c r="K393" s="19" t="s">
        <v>494</v>
      </c>
      <c r="L393" s="18"/>
    </row>
    <row r="394" spans="1:12" ht="20.100000000000001" customHeight="1">
      <c r="A394" s="13">
        <v>2012</v>
      </c>
      <c r="B394" s="14">
        <v>2012.03</v>
      </c>
      <c r="C394" s="15" t="s">
        <v>509</v>
      </c>
      <c r="D394" s="14" t="s">
        <v>40</v>
      </c>
      <c r="E394" s="14" t="s">
        <v>45</v>
      </c>
      <c r="F394" s="16">
        <v>56.015999999999998</v>
      </c>
      <c r="G394" s="16">
        <v>54.335999999999999</v>
      </c>
      <c r="H394" s="17">
        <f t="shared" si="6"/>
        <v>110.352</v>
      </c>
      <c r="I394" s="16">
        <v>56.02</v>
      </c>
      <c r="J394" s="18" t="s">
        <v>392</v>
      </c>
      <c r="K394" s="19" t="s">
        <v>494</v>
      </c>
      <c r="L394" s="18"/>
    </row>
    <row r="395" spans="1:12" ht="20.100000000000001" customHeight="1">
      <c r="A395" s="13">
        <v>2012</v>
      </c>
      <c r="B395" s="14">
        <v>2012.08</v>
      </c>
      <c r="C395" s="15" t="s">
        <v>510</v>
      </c>
      <c r="D395" s="14" t="s">
        <v>40</v>
      </c>
      <c r="E395" s="14" t="s">
        <v>511</v>
      </c>
      <c r="F395" s="16">
        <v>5635.7</v>
      </c>
      <c r="G395" s="16">
        <v>0</v>
      </c>
      <c r="H395" s="17">
        <f t="shared" si="6"/>
        <v>5635.7</v>
      </c>
      <c r="I395" s="16">
        <v>1127</v>
      </c>
      <c r="J395" s="18" t="s">
        <v>392</v>
      </c>
      <c r="K395" s="19" t="s">
        <v>494</v>
      </c>
      <c r="L395" s="18"/>
    </row>
    <row r="396" spans="1:12" ht="20.100000000000001" customHeight="1">
      <c r="A396" s="13">
        <v>2012</v>
      </c>
      <c r="B396" s="14">
        <v>2012.08</v>
      </c>
      <c r="C396" s="15" t="s">
        <v>512</v>
      </c>
      <c r="D396" s="14" t="s">
        <v>40</v>
      </c>
      <c r="E396" s="14" t="s">
        <v>511</v>
      </c>
      <c r="F396" s="16">
        <v>5041.1000000000004</v>
      </c>
      <c r="G396" s="16">
        <v>0</v>
      </c>
      <c r="H396" s="17">
        <f t="shared" si="6"/>
        <v>5041.1000000000004</v>
      </c>
      <c r="I396" s="16">
        <v>1008</v>
      </c>
      <c r="J396" s="18" t="s">
        <v>392</v>
      </c>
      <c r="K396" s="19" t="s">
        <v>494</v>
      </c>
      <c r="L396" s="18"/>
    </row>
    <row r="397" spans="1:12" ht="20.100000000000001" customHeight="1">
      <c r="A397" s="13">
        <v>2012</v>
      </c>
      <c r="B397" s="14">
        <v>2012.03</v>
      </c>
      <c r="C397" s="15" t="s">
        <v>513</v>
      </c>
      <c r="D397" s="14" t="s">
        <v>40</v>
      </c>
      <c r="E397" s="14" t="s">
        <v>45</v>
      </c>
      <c r="F397" s="16">
        <v>150</v>
      </c>
      <c r="G397" s="16">
        <v>140</v>
      </c>
      <c r="H397" s="17">
        <f t="shared" si="6"/>
        <v>290</v>
      </c>
      <c r="I397" s="16">
        <v>430</v>
      </c>
      <c r="J397" s="18" t="s">
        <v>392</v>
      </c>
      <c r="K397" s="19" t="s">
        <v>514</v>
      </c>
      <c r="L397" s="18"/>
    </row>
    <row r="398" spans="1:12" ht="20.100000000000001" customHeight="1">
      <c r="A398" s="13">
        <v>2012</v>
      </c>
      <c r="B398" s="14">
        <v>2012.03</v>
      </c>
      <c r="C398" s="15" t="s">
        <v>515</v>
      </c>
      <c r="D398" s="14" t="s">
        <v>40</v>
      </c>
      <c r="E398" s="14" t="s">
        <v>45</v>
      </c>
      <c r="F398" s="16">
        <v>80</v>
      </c>
      <c r="G398" s="16">
        <v>70</v>
      </c>
      <c r="H398" s="17">
        <f t="shared" si="6"/>
        <v>150</v>
      </c>
      <c r="I398" s="16">
        <v>220</v>
      </c>
      <c r="J398" s="18" t="s">
        <v>392</v>
      </c>
      <c r="K398" s="19" t="s">
        <v>514</v>
      </c>
      <c r="L398" s="18"/>
    </row>
    <row r="399" spans="1:12" ht="20.100000000000001" customHeight="1">
      <c r="A399" s="13">
        <v>2012</v>
      </c>
      <c r="B399" s="14">
        <v>2012.03</v>
      </c>
      <c r="C399" s="15" t="s">
        <v>516</v>
      </c>
      <c r="D399" s="14" t="s">
        <v>40</v>
      </c>
      <c r="E399" s="14" t="s">
        <v>45</v>
      </c>
      <c r="F399" s="16">
        <v>50</v>
      </c>
      <c r="G399" s="16">
        <v>40</v>
      </c>
      <c r="H399" s="17">
        <f t="shared" si="6"/>
        <v>90</v>
      </c>
      <c r="I399" s="16">
        <v>130</v>
      </c>
      <c r="J399" s="18" t="s">
        <v>392</v>
      </c>
      <c r="K399" s="19" t="s">
        <v>514</v>
      </c>
      <c r="L399" s="18"/>
    </row>
    <row r="400" spans="1:12" ht="20.100000000000001" customHeight="1">
      <c r="A400" s="13">
        <v>2012</v>
      </c>
      <c r="B400" s="14">
        <v>2012.03</v>
      </c>
      <c r="C400" s="15" t="s">
        <v>517</v>
      </c>
      <c r="D400" s="14" t="s">
        <v>40</v>
      </c>
      <c r="E400" s="14" t="s">
        <v>45</v>
      </c>
      <c r="F400" s="16">
        <v>75</v>
      </c>
      <c r="G400" s="16">
        <v>65</v>
      </c>
      <c r="H400" s="17">
        <f t="shared" si="6"/>
        <v>140</v>
      </c>
      <c r="I400" s="16">
        <v>205</v>
      </c>
      <c r="J400" s="18" t="s">
        <v>392</v>
      </c>
      <c r="K400" s="19" t="s">
        <v>514</v>
      </c>
      <c r="L400" s="18"/>
    </row>
    <row r="401" spans="1:12" ht="20.100000000000001" customHeight="1">
      <c r="A401" s="13">
        <v>2012</v>
      </c>
      <c r="B401" s="14">
        <v>2012.03</v>
      </c>
      <c r="C401" s="15" t="s">
        <v>518</v>
      </c>
      <c r="D401" s="14" t="s">
        <v>40</v>
      </c>
      <c r="E401" s="14" t="s">
        <v>45</v>
      </c>
      <c r="F401" s="16">
        <v>95</v>
      </c>
      <c r="G401" s="16">
        <v>85</v>
      </c>
      <c r="H401" s="17">
        <f t="shared" si="6"/>
        <v>180</v>
      </c>
      <c r="I401" s="16">
        <v>265</v>
      </c>
      <c r="J401" s="18" t="s">
        <v>392</v>
      </c>
      <c r="K401" s="19" t="s">
        <v>514</v>
      </c>
      <c r="L401" s="18"/>
    </row>
    <row r="402" spans="1:12" ht="20.100000000000001" customHeight="1">
      <c r="A402" s="13">
        <v>2012</v>
      </c>
      <c r="B402" s="14">
        <v>2012.03</v>
      </c>
      <c r="C402" s="15" t="s">
        <v>519</v>
      </c>
      <c r="D402" s="14" t="s">
        <v>40</v>
      </c>
      <c r="E402" s="14" t="s">
        <v>45</v>
      </c>
      <c r="F402" s="16">
        <v>70</v>
      </c>
      <c r="G402" s="16">
        <v>60</v>
      </c>
      <c r="H402" s="17">
        <f t="shared" si="6"/>
        <v>130</v>
      </c>
      <c r="I402" s="16">
        <v>190</v>
      </c>
      <c r="J402" s="18" t="s">
        <v>392</v>
      </c>
      <c r="K402" s="19" t="s">
        <v>514</v>
      </c>
      <c r="L402" s="18"/>
    </row>
    <row r="403" spans="1:12" ht="20.100000000000001" customHeight="1">
      <c r="A403" s="13">
        <v>2012</v>
      </c>
      <c r="B403" s="14">
        <v>2012.02</v>
      </c>
      <c r="C403" s="15" t="s">
        <v>520</v>
      </c>
      <c r="D403" s="14" t="s">
        <v>40</v>
      </c>
      <c r="E403" s="14" t="s">
        <v>45</v>
      </c>
      <c r="F403" s="16">
        <v>65</v>
      </c>
      <c r="G403" s="16">
        <v>35</v>
      </c>
      <c r="H403" s="17">
        <f t="shared" si="6"/>
        <v>100</v>
      </c>
      <c r="I403" s="16">
        <v>135</v>
      </c>
      <c r="J403" s="18" t="s">
        <v>392</v>
      </c>
      <c r="K403" s="19" t="s">
        <v>514</v>
      </c>
      <c r="L403" s="18"/>
    </row>
    <row r="404" spans="1:12" ht="20.100000000000001" customHeight="1">
      <c r="A404" s="13">
        <v>2012</v>
      </c>
      <c r="B404" s="14">
        <v>2012.02</v>
      </c>
      <c r="C404" s="15" t="s">
        <v>521</v>
      </c>
      <c r="D404" s="14" t="s">
        <v>40</v>
      </c>
      <c r="E404" s="14" t="s">
        <v>45</v>
      </c>
      <c r="F404" s="16">
        <v>25</v>
      </c>
      <c r="G404" s="16">
        <v>25</v>
      </c>
      <c r="H404" s="17">
        <f t="shared" si="6"/>
        <v>50</v>
      </c>
      <c r="I404" s="16">
        <v>75</v>
      </c>
      <c r="J404" s="18" t="s">
        <v>392</v>
      </c>
      <c r="K404" s="19" t="s">
        <v>514</v>
      </c>
      <c r="L404" s="18"/>
    </row>
    <row r="405" spans="1:12" ht="20.100000000000001" customHeight="1">
      <c r="A405" s="13">
        <v>2012</v>
      </c>
      <c r="B405" s="14">
        <v>2012.02</v>
      </c>
      <c r="C405" s="15" t="s">
        <v>522</v>
      </c>
      <c r="D405" s="14" t="s">
        <v>40</v>
      </c>
      <c r="E405" s="14" t="s">
        <v>45</v>
      </c>
      <c r="F405" s="16">
        <v>25</v>
      </c>
      <c r="G405" s="16">
        <v>25</v>
      </c>
      <c r="H405" s="17">
        <f t="shared" si="6"/>
        <v>50</v>
      </c>
      <c r="I405" s="16">
        <v>75</v>
      </c>
      <c r="J405" s="18" t="s">
        <v>392</v>
      </c>
      <c r="K405" s="19" t="s">
        <v>514</v>
      </c>
      <c r="L405" s="18"/>
    </row>
    <row r="406" spans="1:12" ht="20.100000000000001" customHeight="1">
      <c r="A406" s="13">
        <v>2012</v>
      </c>
      <c r="B406" s="14">
        <v>2012.02</v>
      </c>
      <c r="C406" s="15" t="s">
        <v>523</v>
      </c>
      <c r="D406" s="14" t="s">
        <v>40</v>
      </c>
      <c r="E406" s="14" t="s">
        <v>45</v>
      </c>
      <c r="F406" s="16">
        <v>30</v>
      </c>
      <c r="G406" s="16">
        <v>30</v>
      </c>
      <c r="H406" s="17">
        <f t="shared" si="6"/>
        <v>60</v>
      </c>
      <c r="I406" s="16">
        <v>90</v>
      </c>
      <c r="J406" s="18" t="s">
        <v>392</v>
      </c>
      <c r="K406" s="19" t="s">
        <v>514</v>
      </c>
      <c r="L406" s="18"/>
    </row>
    <row r="407" spans="1:12" ht="20.100000000000001" customHeight="1">
      <c r="A407" s="13">
        <v>2012</v>
      </c>
      <c r="B407" s="14">
        <v>2012.02</v>
      </c>
      <c r="C407" s="15" t="s">
        <v>524</v>
      </c>
      <c r="D407" s="14" t="s">
        <v>40</v>
      </c>
      <c r="E407" s="14" t="s">
        <v>45</v>
      </c>
      <c r="F407" s="16">
        <v>50</v>
      </c>
      <c r="G407" s="16">
        <v>50</v>
      </c>
      <c r="H407" s="17">
        <f t="shared" si="6"/>
        <v>100</v>
      </c>
      <c r="I407" s="16">
        <v>150</v>
      </c>
      <c r="J407" s="18" t="s">
        <v>392</v>
      </c>
      <c r="K407" s="19" t="s">
        <v>514</v>
      </c>
      <c r="L407" s="18"/>
    </row>
    <row r="408" spans="1:12" ht="20.100000000000001" customHeight="1">
      <c r="A408" s="13">
        <v>2012</v>
      </c>
      <c r="B408" s="14">
        <v>2012.02</v>
      </c>
      <c r="C408" s="15" t="s">
        <v>525</v>
      </c>
      <c r="D408" s="14" t="s">
        <v>40</v>
      </c>
      <c r="E408" s="14" t="s">
        <v>45</v>
      </c>
      <c r="F408" s="16">
        <v>25</v>
      </c>
      <c r="G408" s="16">
        <v>15</v>
      </c>
      <c r="H408" s="17">
        <f t="shared" si="6"/>
        <v>40</v>
      </c>
      <c r="I408" s="16">
        <v>55</v>
      </c>
      <c r="J408" s="18" t="s">
        <v>392</v>
      </c>
      <c r="K408" s="19" t="s">
        <v>514</v>
      </c>
      <c r="L408" s="18"/>
    </row>
    <row r="409" spans="1:12" ht="20.100000000000001" customHeight="1">
      <c r="A409" s="13">
        <v>2012</v>
      </c>
      <c r="B409" s="14">
        <v>2012.02</v>
      </c>
      <c r="C409" s="15" t="s">
        <v>526</v>
      </c>
      <c r="D409" s="14" t="s">
        <v>40</v>
      </c>
      <c r="E409" s="14" t="s">
        <v>45</v>
      </c>
      <c r="F409" s="16">
        <v>30</v>
      </c>
      <c r="G409" s="16">
        <v>20</v>
      </c>
      <c r="H409" s="17">
        <f t="shared" si="6"/>
        <v>50</v>
      </c>
      <c r="I409" s="16">
        <v>70</v>
      </c>
      <c r="J409" s="18" t="s">
        <v>392</v>
      </c>
      <c r="K409" s="19" t="s">
        <v>514</v>
      </c>
      <c r="L409" s="18"/>
    </row>
    <row r="410" spans="1:12" ht="20.100000000000001" customHeight="1">
      <c r="A410" s="13">
        <v>2012</v>
      </c>
      <c r="B410" s="14">
        <v>2012.02</v>
      </c>
      <c r="C410" s="15" t="s">
        <v>527</v>
      </c>
      <c r="D410" s="14" t="s">
        <v>40</v>
      </c>
      <c r="E410" s="14" t="s">
        <v>45</v>
      </c>
      <c r="F410" s="16">
        <v>20</v>
      </c>
      <c r="G410" s="16">
        <v>17</v>
      </c>
      <c r="H410" s="17">
        <f t="shared" si="6"/>
        <v>37</v>
      </c>
      <c r="I410" s="16">
        <v>54</v>
      </c>
      <c r="J410" s="18" t="s">
        <v>392</v>
      </c>
      <c r="K410" s="19" t="s">
        <v>514</v>
      </c>
      <c r="L410" s="18"/>
    </row>
    <row r="411" spans="1:12" ht="20.100000000000001" customHeight="1">
      <c r="A411" s="13">
        <v>2012</v>
      </c>
      <c r="B411" s="14">
        <v>2012.02</v>
      </c>
      <c r="C411" s="15" t="s">
        <v>528</v>
      </c>
      <c r="D411" s="14" t="s">
        <v>40</v>
      </c>
      <c r="E411" s="14" t="s">
        <v>45</v>
      </c>
      <c r="F411" s="16">
        <v>40</v>
      </c>
      <c r="G411" s="16">
        <v>35</v>
      </c>
      <c r="H411" s="17">
        <f t="shared" si="6"/>
        <v>75</v>
      </c>
      <c r="I411" s="16">
        <v>110</v>
      </c>
      <c r="J411" s="18" t="s">
        <v>392</v>
      </c>
      <c r="K411" s="19" t="s">
        <v>514</v>
      </c>
      <c r="L411" s="18"/>
    </row>
    <row r="412" spans="1:12" ht="20.100000000000001" customHeight="1">
      <c r="A412" s="13">
        <v>2012</v>
      </c>
      <c r="B412" s="14">
        <v>2012.02</v>
      </c>
      <c r="C412" s="15" t="s">
        <v>529</v>
      </c>
      <c r="D412" s="14" t="s">
        <v>40</v>
      </c>
      <c r="E412" s="14" t="s">
        <v>45</v>
      </c>
      <c r="F412" s="16">
        <v>60</v>
      </c>
      <c r="G412" s="16">
        <v>55</v>
      </c>
      <c r="H412" s="17">
        <f t="shared" si="6"/>
        <v>115</v>
      </c>
      <c r="I412" s="16">
        <v>170</v>
      </c>
      <c r="J412" s="18" t="s">
        <v>392</v>
      </c>
      <c r="K412" s="19" t="s">
        <v>514</v>
      </c>
      <c r="L412" s="18"/>
    </row>
    <row r="413" spans="1:12" ht="20.100000000000001" customHeight="1">
      <c r="A413" s="13">
        <v>2012</v>
      </c>
      <c r="B413" s="14">
        <v>2012.03</v>
      </c>
      <c r="C413" s="15" t="s">
        <v>530</v>
      </c>
      <c r="D413" s="14" t="s">
        <v>40</v>
      </c>
      <c r="E413" s="14" t="s">
        <v>45</v>
      </c>
      <c r="F413" s="16">
        <v>55</v>
      </c>
      <c r="G413" s="16">
        <v>50</v>
      </c>
      <c r="H413" s="17">
        <f t="shared" si="6"/>
        <v>105</v>
      </c>
      <c r="I413" s="16">
        <v>155</v>
      </c>
      <c r="J413" s="18" t="s">
        <v>392</v>
      </c>
      <c r="K413" s="19" t="s">
        <v>514</v>
      </c>
      <c r="L413" s="18"/>
    </row>
    <row r="414" spans="1:12" ht="20.100000000000001" customHeight="1">
      <c r="A414" s="13">
        <v>2012</v>
      </c>
      <c r="B414" s="21">
        <v>2012.01</v>
      </c>
      <c r="C414" s="22" t="s">
        <v>531</v>
      </c>
      <c r="D414" s="22" t="s">
        <v>532</v>
      </c>
      <c r="E414" s="21" t="s">
        <v>15</v>
      </c>
      <c r="F414" s="16">
        <v>58.332000000000001</v>
      </c>
      <c r="G414" s="16">
        <v>0</v>
      </c>
      <c r="H414" s="17">
        <f t="shared" si="6"/>
        <v>58.332000000000001</v>
      </c>
      <c r="I414" s="16">
        <v>58.332000000000001</v>
      </c>
      <c r="J414" s="18" t="s">
        <v>533</v>
      </c>
      <c r="K414" s="19" t="s">
        <v>103</v>
      </c>
      <c r="L414" s="18"/>
    </row>
    <row r="415" spans="1:12" ht="20.100000000000001" customHeight="1">
      <c r="A415" s="13">
        <v>2012</v>
      </c>
      <c r="B415" s="21">
        <v>2012.03</v>
      </c>
      <c r="C415" s="22" t="s">
        <v>534</v>
      </c>
      <c r="D415" s="21" t="s">
        <v>298</v>
      </c>
      <c r="E415" s="21" t="s">
        <v>15</v>
      </c>
      <c r="F415" s="16">
        <v>1538.6379999999999</v>
      </c>
      <c r="G415" s="16">
        <v>294.03399999999999</v>
      </c>
      <c r="H415" s="17">
        <f t="shared" si="6"/>
        <v>1832.672</v>
      </c>
      <c r="I415" s="16">
        <v>1087.0709999999999</v>
      </c>
      <c r="J415" s="18" t="s">
        <v>533</v>
      </c>
      <c r="K415" s="19" t="s">
        <v>535</v>
      </c>
      <c r="L415" s="18"/>
    </row>
    <row r="416" spans="1:12" ht="20.100000000000001" customHeight="1">
      <c r="A416" s="13">
        <v>2012</v>
      </c>
      <c r="B416" s="21">
        <v>2012.03</v>
      </c>
      <c r="C416" s="22" t="s">
        <v>536</v>
      </c>
      <c r="D416" s="21" t="s">
        <v>159</v>
      </c>
      <c r="E416" s="21" t="s">
        <v>288</v>
      </c>
      <c r="F416" s="16">
        <v>75</v>
      </c>
      <c r="G416" s="16">
        <v>60</v>
      </c>
      <c r="H416" s="17">
        <f t="shared" si="6"/>
        <v>135</v>
      </c>
      <c r="I416" s="16">
        <v>135</v>
      </c>
      <c r="J416" s="18" t="s">
        <v>533</v>
      </c>
      <c r="K416" s="19" t="s">
        <v>535</v>
      </c>
      <c r="L416" s="18"/>
    </row>
    <row r="417" spans="1:12" ht="20.100000000000001" customHeight="1">
      <c r="A417" s="13">
        <v>2012</v>
      </c>
      <c r="B417" s="21">
        <v>2012.03</v>
      </c>
      <c r="C417" s="22" t="s">
        <v>537</v>
      </c>
      <c r="D417" s="21" t="s">
        <v>159</v>
      </c>
      <c r="E417" s="21" t="s">
        <v>288</v>
      </c>
      <c r="F417" s="16">
        <v>87</v>
      </c>
      <c r="G417" s="16">
        <v>70</v>
      </c>
      <c r="H417" s="17">
        <f t="shared" si="6"/>
        <v>157</v>
      </c>
      <c r="I417" s="16">
        <v>157</v>
      </c>
      <c r="J417" s="18" t="s">
        <v>533</v>
      </c>
      <c r="K417" s="19" t="s">
        <v>535</v>
      </c>
      <c r="L417" s="18"/>
    </row>
    <row r="418" spans="1:12" ht="20.100000000000001" customHeight="1">
      <c r="A418" s="13">
        <v>2012</v>
      </c>
      <c r="B418" s="21">
        <v>2012.03</v>
      </c>
      <c r="C418" s="22" t="s">
        <v>538</v>
      </c>
      <c r="D418" s="21" t="s">
        <v>159</v>
      </c>
      <c r="E418" s="21" t="s">
        <v>288</v>
      </c>
      <c r="F418" s="16">
        <v>104</v>
      </c>
      <c r="G418" s="16">
        <v>84</v>
      </c>
      <c r="H418" s="17">
        <f t="shared" si="6"/>
        <v>188</v>
      </c>
      <c r="I418" s="16">
        <v>188</v>
      </c>
      <c r="J418" s="18" t="s">
        <v>533</v>
      </c>
      <c r="K418" s="19" t="s">
        <v>535</v>
      </c>
      <c r="L418" s="18"/>
    </row>
    <row r="419" spans="1:12" ht="20.100000000000001" customHeight="1">
      <c r="A419" s="13">
        <v>2012</v>
      </c>
      <c r="B419" s="21">
        <v>2012.03</v>
      </c>
      <c r="C419" s="22" t="s">
        <v>539</v>
      </c>
      <c r="D419" s="21" t="s">
        <v>159</v>
      </c>
      <c r="E419" s="21" t="s">
        <v>288</v>
      </c>
      <c r="F419" s="16">
        <v>93</v>
      </c>
      <c r="G419" s="16">
        <v>75</v>
      </c>
      <c r="H419" s="17">
        <f t="shared" si="6"/>
        <v>168</v>
      </c>
      <c r="I419" s="16">
        <v>168</v>
      </c>
      <c r="J419" s="18" t="s">
        <v>533</v>
      </c>
      <c r="K419" s="19" t="s">
        <v>535</v>
      </c>
      <c r="L419" s="18"/>
    </row>
    <row r="420" spans="1:12" ht="20.100000000000001" customHeight="1">
      <c r="A420" s="13">
        <v>2012</v>
      </c>
      <c r="B420" s="21">
        <v>2012.03</v>
      </c>
      <c r="C420" s="22" t="s">
        <v>540</v>
      </c>
      <c r="D420" s="21" t="s">
        <v>159</v>
      </c>
      <c r="E420" s="21" t="s">
        <v>15</v>
      </c>
      <c r="F420" s="16">
        <v>165</v>
      </c>
      <c r="G420" s="16">
        <v>133</v>
      </c>
      <c r="H420" s="17">
        <f t="shared" si="6"/>
        <v>298</v>
      </c>
      <c r="I420" s="16">
        <v>298</v>
      </c>
      <c r="J420" s="18" t="s">
        <v>533</v>
      </c>
      <c r="K420" s="19" t="s">
        <v>535</v>
      </c>
      <c r="L420" s="18"/>
    </row>
    <row r="421" spans="1:12" ht="20.100000000000001" customHeight="1">
      <c r="A421" s="13">
        <v>2012</v>
      </c>
      <c r="B421" s="21">
        <v>2012.03</v>
      </c>
      <c r="C421" s="22" t="s">
        <v>541</v>
      </c>
      <c r="D421" s="21" t="s">
        <v>159</v>
      </c>
      <c r="E421" s="21" t="s">
        <v>288</v>
      </c>
      <c r="F421" s="16">
        <v>61</v>
      </c>
      <c r="G421" s="16">
        <v>49</v>
      </c>
      <c r="H421" s="17">
        <f t="shared" si="6"/>
        <v>110</v>
      </c>
      <c r="I421" s="16">
        <v>110</v>
      </c>
      <c r="J421" s="18" t="s">
        <v>533</v>
      </c>
      <c r="K421" s="19" t="s">
        <v>535</v>
      </c>
      <c r="L421" s="18"/>
    </row>
    <row r="422" spans="1:12" ht="20.100000000000001" customHeight="1">
      <c r="A422" s="13">
        <v>2012</v>
      </c>
      <c r="B422" s="21">
        <v>2012.03</v>
      </c>
      <c r="C422" s="22" t="s">
        <v>542</v>
      </c>
      <c r="D422" s="21" t="s">
        <v>159</v>
      </c>
      <c r="E422" s="21" t="s">
        <v>288</v>
      </c>
      <c r="F422" s="16">
        <v>80</v>
      </c>
      <c r="G422" s="16">
        <v>64</v>
      </c>
      <c r="H422" s="17">
        <f t="shared" si="6"/>
        <v>144</v>
      </c>
      <c r="I422" s="16">
        <v>144</v>
      </c>
      <c r="J422" s="18" t="s">
        <v>533</v>
      </c>
      <c r="K422" s="19" t="s">
        <v>535</v>
      </c>
      <c r="L422" s="18"/>
    </row>
    <row r="423" spans="1:12" ht="20.100000000000001" customHeight="1">
      <c r="A423" s="13">
        <v>2012</v>
      </c>
      <c r="B423" s="21">
        <v>2012.03</v>
      </c>
      <c r="C423" s="22" t="s">
        <v>543</v>
      </c>
      <c r="D423" s="21" t="s">
        <v>159</v>
      </c>
      <c r="E423" s="21" t="s">
        <v>15</v>
      </c>
      <c r="F423" s="16">
        <v>165</v>
      </c>
      <c r="G423" s="16">
        <v>133</v>
      </c>
      <c r="H423" s="17">
        <f t="shared" si="6"/>
        <v>298</v>
      </c>
      <c r="I423" s="16">
        <v>298</v>
      </c>
      <c r="J423" s="18" t="s">
        <v>533</v>
      </c>
      <c r="K423" s="19" t="s">
        <v>535</v>
      </c>
      <c r="L423" s="18"/>
    </row>
    <row r="424" spans="1:12" ht="20.100000000000001" customHeight="1">
      <c r="A424" s="13">
        <v>2012</v>
      </c>
      <c r="B424" s="21">
        <v>2012.03</v>
      </c>
      <c r="C424" s="22" t="s">
        <v>544</v>
      </c>
      <c r="D424" s="21" t="s">
        <v>159</v>
      </c>
      <c r="E424" s="21" t="s">
        <v>288</v>
      </c>
      <c r="F424" s="16">
        <v>73</v>
      </c>
      <c r="G424" s="16">
        <v>59</v>
      </c>
      <c r="H424" s="17">
        <f t="shared" si="6"/>
        <v>132</v>
      </c>
      <c r="I424" s="16">
        <v>132</v>
      </c>
      <c r="J424" s="18" t="s">
        <v>533</v>
      </c>
      <c r="K424" s="19" t="s">
        <v>535</v>
      </c>
      <c r="L424" s="18"/>
    </row>
    <row r="425" spans="1:12" ht="20.100000000000001" customHeight="1">
      <c r="A425" s="13">
        <v>2012</v>
      </c>
      <c r="B425" s="21">
        <v>2012.03</v>
      </c>
      <c r="C425" s="22" t="s">
        <v>545</v>
      </c>
      <c r="D425" s="21" t="s">
        <v>159</v>
      </c>
      <c r="E425" s="21" t="s">
        <v>288</v>
      </c>
      <c r="F425" s="16">
        <v>61</v>
      </c>
      <c r="G425" s="16">
        <v>49</v>
      </c>
      <c r="H425" s="17">
        <f t="shared" si="6"/>
        <v>110</v>
      </c>
      <c r="I425" s="16">
        <v>110</v>
      </c>
      <c r="J425" s="18" t="s">
        <v>533</v>
      </c>
      <c r="K425" s="19" t="s">
        <v>535</v>
      </c>
      <c r="L425" s="18"/>
    </row>
    <row r="426" spans="1:12" ht="20.100000000000001" customHeight="1">
      <c r="A426" s="13">
        <v>2012</v>
      </c>
      <c r="B426" s="21">
        <v>2012.03</v>
      </c>
      <c r="C426" s="22" t="s">
        <v>546</v>
      </c>
      <c r="D426" s="21" t="s">
        <v>159</v>
      </c>
      <c r="E426" s="21" t="s">
        <v>288</v>
      </c>
      <c r="F426" s="16">
        <v>73</v>
      </c>
      <c r="G426" s="16">
        <v>59</v>
      </c>
      <c r="H426" s="17">
        <f t="shared" si="6"/>
        <v>132</v>
      </c>
      <c r="I426" s="16">
        <v>132</v>
      </c>
      <c r="J426" s="18" t="s">
        <v>533</v>
      </c>
      <c r="K426" s="19" t="s">
        <v>535</v>
      </c>
      <c r="L426" s="18"/>
    </row>
    <row r="427" spans="1:12" ht="20.100000000000001" customHeight="1">
      <c r="A427" s="13">
        <v>2012</v>
      </c>
      <c r="B427" s="21">
        <v>2012.03</v>
      </c>
      <c r="C427" s="22" t="s">
        <v>547</v>
      </c>
      <c r="D427" s="21" t="s">
        <v>159</v>
      </c>
      <c r="E427" s="21" t="s">
        <v>15</v>
      </c>
      <c r="F427" s="16">
        <v>147</v>
      </c>
      <c r="G427" s="16">
        <v>118</v>
      </c>
      <c r="H427" s="17">
        <f t="shared" si="6"/>
        <v>265</v>
      </c>
      <c r="I427" s="16">
        <v>265</v>
      </c>
      <c r="J427" s="18" t="s">
        <v>533</v>
      </c>
      <c r="K427" s="19" t="s">
        <v>535</v>
      </c>
      <c r="L427" s="18"/>
    </row>
    <row r="428" spans="1:12" ht="20.100000000000001" customHeight="1">
      <c r="A428" s="13">
        <v>2012</v>
      </c>
      <c r="B428" s="21">
        <v>2012.03</v>
      </c>
      <c r="C428" s="22" t="s">
        <v>548</v>
      </c>
      <c r="D428" s="21" t="s">
        <v>159</v>
      </c>
      <c r="E428" s="21" t="s">
        <v>288</v>
      </c>
      <c r="F428" s="16">
        <v>102</v>
      </c>
      <c r="G428" s="16">
        <v>82</v>
      </c>
      <c r="H428" s="17">
        <f t="shared" si="6"/>
        <v>184</v>
      </c>
      <c r="I428" s="16">
        <v>184</v>
      </c>
      <c r="J428" s="18" t="s">
        <v>533</v>
      </c>
      <c r="K428" s="19" t="s">
        <v>535</v>
      </c>
      <c r="L428" s="18"/>
    </row>
    <row r="429" spans="1:12" ht="20.100000000000001" customHeight="1">
      <c r="A429" s="13">
        <v>2012</v>
      </c>
      <c r="B429" s="21">
        <v>2012.03</v>
      </c>
      <c r="C429" s="22" t="s">
        <v>549</v>
      </c>
      <c r="D429" s="21" t="s">
        <v>159</v>
      </c>
      <c r="E429" s="21" t="s">
        <v>288</v>
      </c>
      <c r="F429" s="16">
        <v>77</v>
      </c>
      <c r="G429" s="16">
        <v>62</v>
      </c>
      <c r="H429" s="17">
        <f t="shared" si="6"/>
        <v>139</v>
      </c>
      <c r="I429" s="16">
        <v>139</v>
      </c>
      <c r="J429" s="18" t="s">
        <v>533</v>
      </c>
      <c r="K429" s="19" t="s">
        <v>535</v>
      </c>
      <c r="L429" s="18"/>
    </row>
    <row r="430" spans="1:12" ht="20.100000000000001" customHeight="1">
      <c r="A430" s="13">
        <v>2012</v>
      </c>
      <c r="B430" s="21">
        <v>2012.03</v>
      </c>
      <c r="C430" s="22" t="s">
        <v>550</v>
      </c>
      <c r="D430" s="21" t="s">
        <v>159</v>
      </c>
      <c r="E430" s="21" t="s">
        <v>288</v>
      </c>
      <c r="F430" s="16">
        <v>92</v>
      </c>
      <c r="G430" s="16">
        <v>74</v>
      </c>
      <c r="H430" s="17">
        <f t="shared" si="6"/>
        <v>166</v>
      </c>
      <c r="I430" s="16">
        <v>166</v>
      </c>
      <c r="J430" s="18" t="s">
        <v>533</v>
      </c>
      <c r="K430" s="19" t="s">
        <v>535</v>
      </c>
      <c r="L430" s="18"/>
    </row>
    <row r="431" spans="1:12" ht="20.100000000000001" customHeight="1">
      <c r="A431" s="13">
        <v>2012</v>
      </c>
      <c r="B431" s="21">
        <v>2012.03</v>
      </c>
      <c r="C431" s="22" t="s">
        <v>551</v>
      </c>
      <c r="D431" s="21" t="s">
        <v>159</v>
      </c>
      <c r="E431" s="21" t="s">
        <v>15</v>
      </c>
      <c r="F431" s="16">
        <v>143</v>
      </c>
      <c r="G431" s="16">
        <v>115</v>
      </c>
      <c r="H431" s="17">
        <f t="shared" si="6"/>
        <v>258</v>
      </c>
      <c r="I431" s="16">
        <v>258</v>
      </c>
      <c r="J431" s="18" t="s">
        <v>533</v>
      </c>
      <c r="K431" s="19" t="s">
        <v>535</v>
      </c>
      <c r="L431" s="18"/>
    </row>
    <row r="432" spans="1:12" ht="20.100000000000001" customHeight="1">
      <c r="A432" s="13">
        <v>2012</v>
      </c>
      <c r="B432" s="21">
        <v>2012.03</v>
      </c>
      <c r="C432" s="22" t="s">
        <v>552</v>
      </c>
      <c r="D432" s="21" t="s">
        <v>159</v>
      </c>
      <c r="E432" s="21" t="s">
        <v>288</v>
      </c>
      <c r="F432" s="16">
        <v>61</v>
      </c>
      <c r="G432" s="16">
        <v>49</v>
      </c>
      <c r="H432" s="17">
        <f t="shared" si="6"/>
        <v>110</v>
      </c>
      <c r="I432" s="16">
        <v>110</v>
      </c>
      <c r="J432" s="18" t="s">
        <v>533</v>
      </c>
      <c r="K432" s="19" t="s">
        <v>535</v>
      </c>
      <c r="L432" s="18"/>
    </row>
    <row r="433" spans="1:12" ht="20.100000000000001" customHeight="1">
      <c r="A433" s="13">
        <v>2012</v>
      </c>
      <c r="B433" s="21">
        <v>2012.11</v>
      </c>
      <c r="C433" s="22" t="s">
        <v>553</v>
      </c>
      <c r="D433" s="21" t="s">
        <v>25</v>
      </c>
      <c r="E433" s="21" t="s">
        <v>15</v>
      </c>
      <c r="F433" s="16">
        <v>1000</v>
      </c>
      <c r="G433" s="16">
        <v>600</v>
      </c>
      <c r="H433" s="17">
        <f t="shared" si="6"/>
        <v>1600</v>
      </c>
      <c r="I433" s="16">
        <v>100</v>
      </c>
      <c r="J433" s="18" t="s">
        <v>533</v>
      </c>
      <c r="K433" s="19" t="s">
        <v>535</v>
      </c>
      <c r="L433" s="18"/>
    </row>
    <row r="434" spans="1:12" ht="20.100000000000001" customHeight="1">
      <c r="A434" s="13">
        <v>2012</v>
      </c>
      <c r="B434" s="21">
        <v>2012.03</v>
      </c>
      <c r="C434" s="22" t="s">
        <v>554</v>
      </c>
      <c r="D434" s="21" t="s">
        <v>14</v>
      </c>
      <c r="E434" s="21" t="s">
        <v>15</v>
      </c>
      <c r="F434" s="16">
        <v>385.03699999999998</v>
      </c>
      <c r="G434" s="16">
        <v>255.81399999999999</v>
      </c>
      <c r="H434" s="17">
        <f t="shared" si="6"/>
        <v>640.851</v>
      </c>
      <c r="I434" s="16">
        <v>640.851</v>
      </c>
      <c r="J434" s="18" t="s">
        <v>533</v>
      </c>
      <c r="K434" s="19" t="s">
        <v>555</v>
      </c>
      <c r="L434" s="18"/>
    </row>
    <row r="435" spans="1:12" ht="20.100000000000001" customHeight="1">
      <c r="A435" s="13">
        <v>2012</v>
      </c>
      <c r="B435" s="21">
        <v>2012.11</v>
      </c>
      <c r="C435" s="22" t="s">
        <v>556</v>
      </c>
      <c r="D435" s="21" t="s">
        <v>25</v>
      </c>
      <c r="E435" s="21" t="s">
        <v>15</v>
      </c>
      <c r="F435" s="16">
        <v>1755.0440000000001</v>
      </c>
      <c r="G435" s="16">
        <v>1048.1310000000001</v>
      </c>
      <c r="H435" s="17">
        <f t="shared" si="6"/>
        <v>2803.1750000000002</v>
      </c>
      <c r="I435" s="16">
        <v>100</v>
      </c>
      <c r="J435" s="18" t="s">
        <v>533</v>
      </c>
      <c r="K435" s="19" t="s">
        <v>555</v>
      </c>
      <c r="L435" s="18"/>
    </row>
    <row r="436" spans="1:12" ht="20.100000000000001" customHeight="1">
      <c r="A436" s="13">
        <v>2012</v>
      </c>
      <c r="B436" s="21">
        <v>2012.09</v>
      </c>
      <c r="C436" s="22" t="s">
        <v>557</v>
      </c>
      <c r="D436" s="21" t="s">
        <v>25</v>
      </c>
      <c r="E436" s="21" t="s">
        <v>15</v>
      </c>
      <c r="F436" s="16">
        <v>180</v>
      </c>
      <c r="G436" s="16">
        <v>50</v>
      </c>
      <c r="H436" s="17">
        <f t="shared" si="6"/>
        <v>230</v>
      </c>
      <c r="I436" s="16">
        <v>230</v>
      </c>
      <c r="J436" s="18" t="s">
        <v>533</v>
      </c>
      <c r="K436" s="19" t="s">
        <v>555</v>
      </c>
      <c r="L436" s="18"/>
    </row>
    <row r="437" spans="1:12" ht="20.100000000000001" customHeight="1">
      <c r="A437" s="13">
        <v>2012</v>
      </c>
      <c r="B437" s="21">
        <v>2012.11</v>
      </c>
      <c r="C437" s="22" t="s">
        <v>558</v>
      </c>
      <c r="D437" s="22" t="s">
        <v>40</v>
      </c>
      <c r="E437" s="21" t="s">
        <v>45</v>
      </c>
      <c r="F437" s="16">
        <v>2058</v>
      </c>
      <c r="G437" s="16">
        <v>0</v>
      </c>
      <c r="H437" s="17">
        <f t="shared" si="6"/>
        <v>2058</v>
      </c>
      <c r="I437" s="16">
        <v>500</v>
      </c>
      <c r="J437" s="18" t="s">
        <v>533</v>
      </c>
      <c r="K437" s="19" t="s">
        <v>559</v>
      </c>
      <c r="L437" s="18"/>
    </row>
    <row r="438" spans="1:12" ht="20.100000000000001" customHeight="1">
      <c r="A438" s="13">
        <v>2012</v>
      </c>
      <c r="B438" s="21">
        <v>2012.12</v>
      </c>
      <c r="C438" s="22" t="s">
        <v>560</v>
      </c>
      <c r="D438" s="22" t="s">
        <v>40</v>
      </c>
      <c r="E438" s="21" t="s">
        <v>45</v>
      </c>
      <c r="F438" s="16">
        <v>1200</v>
      </c>
      <c r="G438" s="16">
        <v>0</v>
      </c>
      <c r="H438" s="17">
        <f t="shared" si="6"/>
        <v>1200</v>
      </c>
      <c r="I438" s="16">
        <v>50</v>
      </c>
      <c r="J438" s="18" t="s">
        <v>533</v>
      </c>
      <c r="K438" s="19" t="s">
        <v>559</v>
      </c>
      <c r="L438" s="18"/>
    </row>
    <row r="439" spans="1:12" ht="20.100000000000001" customHeight="1">
      <c r="A439" s="13">
        <v>2012</v>
      </c>
      <c r="B439" s="21">
        <v>2012.12</v>
      </c>
      <c r="C439" s="22" t="s">
        <v>561</v>
      </c>
      <c r="D439" s="22" t="s">
        <v>40</v>
      </c>
      <c r="E439" s="21" t="s">
        <v>45</v>
      </c>
      <c r="F439" s="16">
        <v>600</v>
      </c>
      <c r="G439" s="16">
        <v>0</v>
      </c>
      <c r="H439" s="17">
        <f t="shared" si="6"/>
        <v>600</v>
      </c>
      <c r="I439" s="16">
        <v>50</v>
      </c>
      <c r="J439" s="18" t="s">
        <v>533</v>
      </c>
      <c r="K439" s="19" t="s">
        <v>559</v>
      </c>
      <c r="L439" s="18"/>
    </row>
    <row r="440" spans="1:12" ht="20.100000000000001" customHeight="1">
      <c r="A440" s="13">
        <v>2012</v>
      </c>
      <c r="B440" s="21">
        <v>2012.09</v>
      </c>
      <c r="C440" s="22" t="s">
        <v>562</v>
      </c>
      <c r="D440" s="22" t="s">
        <v>80</v>
      </c>
      <c r="E440" s="21" t="s">
        <v>45</v>
      </c>
      <c r="F440" s="16">
        <v>131</v>
      </c>
      <c r="G440" s="16">
        <v>18</v>
      </c>
      <c r="H440" s="17">
        <f t="shared" si="6"/>
        <v>149</v>
      </c>
      <c r="I440" s="16">
        <v>50</v>
      </c>
      <c r="J440" s="18" t="s">
        <v>533</v>
      </c>
      <c r="K440" s="19" t="s">
        <v>559</v>
      </c>
      <c r="L440" s="18"/>
    </row>
    <row r="441" spans="1:12" ht="20.100000000000001" customHeight="1">
      <c r="A441" s="13">
        <v>2012</v>
      </c>
      <c r="B441" s="21">
        <v>2012.03</v>
      </c>
      <c r="C441" s="22" t="s">
        <v>563</v>
      </c>
      <c r="D441" s="22" t="s">
        <v>40</v>
      </c>
      <c r="E441" s="21" t="s">
        <v>45</v>
      </c>
      <c r="F441" s="16">
        <v>2000</v>
      </c>
      <c r="G441" s="16">
        <v>0</v>
      </c>
      <c r="H441" s="17">
        <f t="shared" si="6"/>
        <v>2000</v>
      </c>
      <c r="I441" s="16">
        <v>1000</v>
      </c>
      <c r="J441" s="18" t="s">
        <v>533</v>
      </c>
      <c r="K441" s="19" t="s">
        <v>559</v>
      </c>
      <c r="L441" s="18"/>
    </row>
    <row r="442" spans="1:12" ht="20.100000000000001" customHeight="1">
      <c r="A442" s="13">
        <v>2012</v>
      </c>
      <c r="B442" s="21" t="s">
        <v>446</v>
      </c>
      <c r="C442" s="22" t="s">
        <v>564</v>
      </c>
      <c r="D442" s="22" t="s">
        <v>80</v>
      </c>
      <c r="E442" s="21" t="s">
        <v>45</v>
      </c>
      <c r="F442" s="16">
        <v>200</v>
      </c>
      <c r="G442" s="16">
        <v>0</v>
      </c>
      <c r="H442" s="17">
        <f t="shared" si="6"/>
        <v>200</v>
      </c>
      <c r="I442" s="16">
        <v>50</v>
      </c>
      <c r="J442" s="18" t="s">
        <v>533</v>
      </c>
      <c r="K442" s="19" t="s">
        <v>559</v>
      </c>
      <c r="L442" s="18"/>
    </row>
    <row r="443" spans="1:12" ht="20.100000000000001" customHeight="1">
      <c r="A443" s="13">
        <v>2012</v>
      </c>
      <c r="B443" s="21" t="s">
        <v>446</v>
      </c>
      <c r="C443" s="22" t="s">
        <v>565</v>
      </c>
      <c r="D443" s="22" t="s">
        <v>40</v>
      </c>
      <c r="E443" s="21" t="s">
        <v>45</v>
      </c>
      <c r="F443" s="16">
        <v>3886</v>
      </c>
      <c r="G443" s="16">
        <v>0</v>
      </c>
      <c r="H443" s="17">
        <f t="shared" si="6"/>
        <v>3886</v>
      </c>
      <c r="I443" s="16">
        <v>1500</v>
      </c>
      <c r="J443" s="18" t="s">
        <v>533</v>
      </c>
      <c r="K443" s="19" t="s">
        <v>559</v>
      </c>
      <c r="L443" s="18"/>
    </row>
    <row r="444" spans="1:12" ht="20.100000000000001" customHeight="1">
      <c r="A444" s="13">
        <v>2012</v>
      </c>
      <c r="B444" s="21" t="s">
        <v>446</v>
      </c>
      <c r="C444" s="22" t="s">
        <v>566</v>
      </c>
      <c r="D444" s="22" t="s">
        <v>40</v>
      </c>
      <c r="E444" s="21" t="s">
        <v>45</v>
      </c>
      <c r="F444" s="16">
        <v>3886</v>
      </c>
      <c r="G444" s="16">
        <v>0</v>
      </c>
      <c r="H444" s="17">
        <f t="shared" si="6"/>
        <v>3886</v>
      </c>
      <c r="I444" s="16">
        <v>1500</v>
      </c>
      <c r="J444" s="18" t="s">
        <v>533</v>
      </c>
      <c r="K444" s="19" t="s">
        <v>559</v>
      </c>
      <c r="L444" s="18"/>
    </row>
    <row r="445" spans="1:12" ht="20.100000000000001" customHeight="1">
      <c r="A445" s="13">
        <v>2012</v>
      </c>
      <c r="B445" s="21">
        <v>2012.11</v>
      </c>
      <c r="C445" s="22" t="s">
        <v>567</v>
      </c>
      <c r="D445" s="22" t="s">
        <v>40</v>
      </c>
      <c r="E445" s="21" t="s">
        <v>45</v>
      </c>
      <c r="F445" s="16">
        <v>6500</v>
      </c>
      <c r="G445" s="16">
        <v>0</v>
      </c>
      <c r="H445" s="17">
        <f t="shared" si="6"/>
        <v>6500</v>
      </c>
      <c r="I445" s="16">
        <v>1000</v>
      </c>
      <c r="J445" s="18" t="s">
        <v>533</v>
      </c>
      <c r="K445" s="19" t="s">
        <v>559</v>
      </c>
      <c r="L445" s="18"/>
    </row>
    <row r="446" spans="1:12" ht="20.100000000000001" customHeight="1">
      <c r="A446" s="13">
        <v>2012</v>
      </c>
      <c r="B446" s="21">
        <v>2012.11</v>
      </c>
      <c r="C446" s="22" t="s">
        <v>568</v>
      </c>
      <c r="D446" s="22" t="s">
        <v>40</v>
      </c>
      <c r="E446" s="21" t="s">
        <v>45</v>
      </c>
      <c r="F446" s="16">
        <v>1300</v>
      </c>
      <c r="G446" s="16">
        <v>0</v>
      </c>
      <c r="H446" s="17">
        <f t="shared" si="6"/>
        <v>1300</v>
      </c>
      <c r="I446" s="16">
        <v>200</v>
      </c>
      <c r="J446" s="18" t="s">
        <v>533</v>
      </c>
      <c r="K446" s="19" t="s">
        <v>559</v>
      </c>
      <c r="L446" s="18"/>
    </row>
    <row r="447" spans="1:12" ht="20.100000000000001" customHeight="1">
      <c r="A447" s="13">
        <v>2012</v>
      </c>
      <c r="B447" s="21">
        <v>2012.11</v>
      </c>
      <c r="C447" s="22" t="s">
        <v>569</v>
      </c>
      <c r="D447" s="22" t="s">
        <v>40</v>
      </c>
      <c r="E447" s="21" t="s">
        <v>45</v>
      </c>
      <c r="F447" s="16">
        <v>7000</v>
      </c>
      <c r="G447" s="16">
        <v>0</v>
      </c>
      <c r="H447" s="17">
        <f t="shared" si="6"/>
        <v>7000</v>
      </c>
      <c r="I447" s="16">
        <v>500</v>
      </c>
      <c r="J447" s="18" t="s">
        <v>533</v>
      </c>
      <c r="K447" s="19" t="s">
        <v>559</v>
      </c>
      <c r="L447" s="18"/>
    </row>
    <row r="448" spans="1:12" ht="20.100000000000001" customHeight="1">
      <c r="A448" s="13">
        <v>2012</v>
      </c>
      <c r="B448" s="21">
        <v>2012.02</v>
      </c>
      <c r="C448" s="22" t="s">
        <v>570</v>
      </c>
      <c r="D448" s="21" t="s">
        <v>25</v>
      </c>
      <c r="E448" s="21" t="s">
        <v>364</v>
      </c>
      <c r="F448" s="16">
        <v>182.405</v>
      </c>
      <c r="G448" s="16">
        <v>92.700999999999993</v>
      </c>
      <c r="H448" s="17">
        <f t="shared" si="6"/>
        <v>275.10599999999999</v>
      </c>
      <c r="I448" s="16">
        <v>275.28840500000001</v>
      </c>
      <c r="J448" s="18" t="s">
        <v>533</v>
      </c>
      <c r="K448" s="19" t="s">
        <v>571</v>
      </c>
      <c r="L448" s="18"/>
    </row>
    <row r="449" spans="1:12" ht="20.100000000000001" customHeight="1">
      <c r="A449" s="13">
        <v>2012</v>
      </c>
      <c r="B449" s="21">
        <v>2012.02</v>
      </c>
      <c r="C449" s="22" t="s">
        <v>572</v>
      </c>
      <c r="D449" s="21" t="s">
        <v>25</v>
      </c>
      <c r="E449" s="21" t="s">
        <v>364</v>
      </c>
      <c r="F449" s="16">
        <v>142.92400000000001</v>
      </c>
      <c r="G449" s="16">
        <v>77.16</v>
      </c>
      <c r="H449" s="17">
        <f t="shared" si="6"/>
        <v>220.084</v>
      </c>
      <c r="I449" s="16">
        <v>220.226924</v>
      </c>
      <c r="J449" s="18" t="s">
        <v>533</v>
      </c>
      <c r="K449" s="19" t="s">
        <v>571</v>
      </c>
      <c r="L449" s="18"/>
    </row>
    <row r="450" spans="1:12" ht="20.100000000000001" customHeight="1">
      <c r="A450" s="13">
        <v>2012</v>
      </c>
      <c r="B450" s="21">
        <v>2012.02</v>
      </c>
      <c r="C450" s="22" t="s">
        <v>573</v>
      </c>
      <c r="D450" s="21" t="s">
        <v>25</v>
      </c>
      <c r="E450" s="21" t="s">
        <v>364</v>
      </c>
      <c r="F450" s="16">
        <v>142.92400000000001</v>
      </c>
      <c r="G450" s="16">
        <v>77.16</v>
      </c>
      <c r="H450" s="17">
        <f t="shared" si="6"/>
        <v>220.084</v>
      </c>
      <c r="I450" s="16">
        <v>220.226924</v>
      </c>
      <c r="J450" s="18" t="s">
        <v>533</v>
      </c>
      <c r="K450" s="19" t="s">
        <v>571</v>
      </c>
      <c r="L450" s="18"/>
    </row>
    <row r="451" spans="1:12" ht="20.100000000000001" customHeight="1">
      <c r="A451" s="13">
        <v>2012</v>
      </c>
      <c r="B451" s="21">
        <v>2012.02</v>
      </c>
      <c r="C451" s="22" t="s">
        <v>574</v>
      </c>
      <c r="D451" s="21" t="s">
        <v>25</v>
      </c>
      <c r="E451" s="21" t="s">
        <v>364</v>
      </c>
      <c r="F451" s="16">
        <v>218.887</v>
      </c>
      <c r="G451" s="16">
        <v>111.239</v>
      </c>
      <c r="H451" s="17">
        <f t="shared" si="6"/>
        <v>330.12599999999998</v>
      </c>
      <c r="I451" s="16">
        <v>330.34488699999997</v>
      </c>
      <c r="J451" s="18" t="s">
        <v>533</v>
      </c>
      <c r="K451" s="19" t="s">
        <v>571</v>
      </c>
      <c r="L451" s="18"/>
    </row>
    <row r="452" spans="1:12" ht="20.100000000000001" customHeight="1">
      <c r="A452" s="13">
        <v>2012</v>
      </c>
      <c r="B452" s="21">
        <v>2012.02</v>
      </c>
      <c r="C452" s="22" t="s">
        <v>575</v>
      </c>
      <c r="D452" s="21" t="s">
        <v>25</v>
      </c>
      <c r="E452" s="21" t="s">
        <v>364</v>
      </c>
      <c r="F452" s="16">
        <v>131.33199999999999</v>
      </c>
      <c r="G452" s="16">
        <v>66.744</v>
      </c>
      <c r="H452" s="17">
        <f t="shared" si="6"/>
        <v>198.07599999999999</v>
      </c>
      <c r="I452" s="16">
        <v>198.20733200000001</v>
      </c>
      <c r="J452" s="18" t="s">
        <v>533</v>
      </c>
      <c r="K452" s="19" t="s">
        <v>571</v>
      </c>
      <c r="L452" s="18"/>
    </row>
    <row r="453" spans="1:12" ht="20.100000000000001" customHeight="1">
      <c r="A453" s="13">
        <v>2012</v>
      </c>
      <c r="B453" s="21">
        <v>2012.02</v>
      </c>
      <c r="C453" s="22" t="s">
        <v>576</v>
      </c>
      <c r="D453" s="21" t="s">
        <v>25</v>
      </c>
      <c r="E453" s="21" t="s">
        <v>364</v>
      </c>
      <c r="F453" s="16">
        <v>342.45800000000003</v>
      </c>
      <c r="G453" s="16">
        <v>174.041</v>
      </c>
      <c r="H453" s="17">
        <f t="shared" ref="H453:H516" si="7">SUM(F453:G453)</f>
        <v>516.49900000000002</v>
      </c>
      <c r="I453" s="16">
        <v>516.84145799999999</v>
      </c>
      <c r="J453" s="18" t="s">
        <v>533</v>
      </c>
      <c r="K453" s="19" t="s">
        <v>571</v>
      </c>
      <c r="L453" s="18"/>
    </row>
    <row r="454" spans="1:12" ht="20.100000000000001" customHeight="1">
      <c r="A454" s="13">
        <v>2012</v>
      </c>
      <c r="B454" s="21">
        <v>2012.02</v>
      </c>
      <c r="C454" s="22" t="s">
        <v>577</v>
      </c>
      <c r="D454" s="21" t="s">
        <v>25</v>
      </c>
      <c r="E454" s="21" t="s">
        <v>364</v>
      </c>
      <c r="F454" s="16">
        <v>73.524000000000001</v>
      </c>
      <c r="G454" s="16">
        <v>36.875999999999998</v>
      </c>
      <c r="H454" s="17">
        <f t="shared" si="7"/>
        <v>110.4</v>
      </c>
      <c r="I454" s="16">
        <v>110.47352400000001</v>
      </c>
      <c r="J454" s="18" t="s">
        <v>533</v>
      </c>
      <c r="K454" s="19" t="s">
        <v>571</v>
      </c>
      <c r="L454" s="18"/>
    </row>
    <row r="455" spans="1:12" ht="20.100000000000001" customHeight="1">
      <c r="A455" s="13">
        <v>2012</v>
      </c>
      <c r="B455" s="21">
        <v>2012.02</v>
      </c>
      <c r="C455" s="22" t="s">
        <v>578</v>
      </c>
      <c r="D455" s="21" t="s">
        <v>25</v>
      </c>
      <c r="E455" s="21" t="s">
        <v>364</v>
      </c>
      <c r="F455" s="16">
        <v>73.524000000000001</v>
      </c>
      <c r="G455" s="16">
        <v>36.875999999999998</v>
      </c>
      <c r="H455" s="17">
        <f t="shared" si="7"/>
        <v>110.4</v>
      </c>
      <c r="I455" s="16">
        <v>110.47352400000001</v>
      </c>
      <c r="J455" s="18" t="s">
        <v>533</v>
      </c>
      <c r="K455" s="19" t="s">
        <v>571</v>
      </c>
      <c r="L455" s="18"/>
    </row>
    <row r="456" spans="1:12" ht="20.100000000000001" customHeight="1">
      <c r="A456" s="13">
        <v>2012</v>
      </c>
      <c r="B456" s="21">
        <v>2012.03</v>
      </c>
      <c r="C456" s="22" t="s">
        <v>579</v>
      </c>
      <c r="D456" s="21" t="s">
        <v>25</v>
      </c>
      <c r="E456" s="21" t="s">
        <v>364</v>
      </c>
      <c r="F456" s="16">
        <v>2832.9050000000002</v>
      </c>
      <c r="G456" s="16">
        <v>0</v>
      </c>
      <c r="H456" s="17">
        <f t="shared" si="7"/>
        <v>2832.9050000000002</v>
      </c>
      <c r="I456" s="16">
        <v>2835.737905</v>
      </c>
      <c r="J456" s="18" t="s">
        <v>533</v>
      </c>
      <c r="K456" s="19" t="s">
        <v>571</v>
      </c>
      <c r="L456" s="18"/>
    </row>
    <row r="457" spans="1:12" ht="20.100000000000001" customHeight="1">
      <c r="A457" s="13">
        <v>2012</v>
      </c>
      <c r="B457" s="21">
        <v>2012.03</v>
      </c>
      <c r="C457" s="22" t="s">
        <v>579</v>
      </c>
      <c r="D457" s="21" t="s">
        <v>14</v>
      </c>
      <c r="E457" s="21" t="s">
        <v>364</v>
      </c>
      <c r="F457" s="16">
        <v>56.3</v>
      </c>
      <c r="G457" s="16">
        <v>0</v>
      </c>
      <c r="H457" s="17">
        <f t="shared" si="7"/>
        <v>56.3</v>
      </c>
      <c r="I457" s="16">
        <v>56.356300000000005</v>
      </c>
      <c r="J457" s="18" t="s">
        <v>533</v>
      </c>
      <c r="K457" s="19" t="s">
        <v>571</v>
      </c>
      <c r="L457" s="18"/>
    </row>
    <row r="458" spans="1:12" ht="20.100000000000001" customHeight="1">
      <c r="A458" s="13">
        <v>2012</v>
      </c>
      <c r="B458" s="21">
        <v>2012.03</v>
      </c>
      <c r="C458" s="22" t="s">
        <v>580</v>
      </c>
      <c r="D458" s="21" t="s">
        <v>14</v>
      </c>
      <c r="E458" s="21" t="s">
        <v>15</v>
      </c>
      <c r="F458" s="16">
        <v>161.85400000000001</v>
      </c>
      <c r="G458" s="16">
        <v>0</v>
      </c>
      <c r="H458" s="17">
        <f t="shared" si="7"/>
        <v>161.85400000000001</v>
      </c>
      <c r="I458" s="16">
        <v>161.85400000000001</v>
      </c>
      <c r="J458" s="18" t="s">
        <v>533</v>
      </c>
      <c r="K458" s="19" t="s">
        <v>571</v>
      </c>
      <c r="L458" s="18"/>
    </row>
    <row r="459" spans="1:12" ht="20.100000000000001" customHeight="1">
      <c r="A459" s="13">
        <v>2012</v>
      </c>
      <c r="B459" s="21">
        <v>2012.03</v>
      </c>
      <c r="C459" s="22" t="s">
        <v>349</v>
      </c>
      <c r="D459" s="30" t="s">
        <v>25</v>
      </c>
      <c r="E459" s="21" t="s">
        <v>15</v>
      </c>
      <c r="F459" s="16">
        <v>700</v>
      </c>
      <c r="G459" s="16">
        <v>273</v>
      </c>
      <c r="H459" s="17">
        <f t="shared" si="7"/>
        <v>973</v>
      </c>
      <c r="I459" s="16">
        <v>973</v>
      </c>
      <c r="J459" s="18" t="s">
        <v>533</v>
      </c>
      <c r="K459" s="19" t="s">
        <v>581</v>
      </c>
      <c r="L459" s="18"/>
    </row>
    <row r="460" spans="1:12" ht="20.100000000000001" customHeight="1">
      <c r="A460" s="13">
        <v>2012</v>
      </c>
      <c r="B460" s="31">
        <v>2012.03</v>
      </c>
      <c r="C460" s="32" t="s">
        <v>582</v>
      </c>
      <c r="D460" s="33" t="s">
        <v>183</v>
      </c>
      <c r="E460" s="34" t="s">
        <v>15</v>
      </c>
      <c r="F460" s="16">
        <v>2027.653</v>
      </c>
      <c r="G460" s="16">
        <v>590.95799999999997</v>
      </c>
      <c r="H460" s="17">
        <f t="shared" si="7"/>
        <v>2618.6109999999999</v>
      </c>
      <c r="I460" s="16">
        <v>1287.4960000000001</v>
      </c>
      <c r="J460" s="18" t="s">
        <v>533</v>
      </c>
      <c r="K460" s="19" t="s">
        <v>581</v>
      </c>
      <c r="L460" s="18"/>
    </row>
    <row r="461" spans="1:12" ht="20.100000000000001" customHeight="1">
      <c r="A461" s="13">
        <v>2012</v>
      </c>
      <c r="B461" s="31">
        <v>2012.05</v>
      </c>
      <c r="C461" s="32" t="s">
        <v>583</v>
      </c>
      <c r="D461" s="33" t="s">
        <v>25</v>
      </c>
      <c r="E461" s="34" t="s">
        <v>15</v>
      </c>
      <c r="F461" s="16">
        <v>3500</v>
      </c>
      <c r="G461" s="16">
        <v>650</v>
      </c>
      <c r="H461" s="17">
        <f t="shared" si="7"/>
        <v>4150</v>
      </c>
      <c r="I461" s="16">
        <v>600</v>
      </c>
      <c r="J461" s="18" t="s">
        <v>533</v>
      </c>
      <c r="K461" s="19" t="s">
        <v>581</v>
      </c>
      <c r="L461" s="18"/>
    </row>
    <row r="462" spans="1:12" ht="20.100000000000001" customHeight="1">
      <c r="A462" s="13">
        <v>2012</v>
      </c>
      <c r="B462" s="21">
        <v>2012.02</v>
      </c>
      <c r="C462" s="22" t="s">
        <v>584</v>
      </c>
      <c r="D462" s="30" t="s">
        <v>14</v>
      </c>
      <c r="E462" s="21" t="s">
        <v>15</v>
      </c>
      <c r="F462" s="16">
        <v>210.892</v>
      </c>
      <c r="G462" s="16">
        <v>80.176000000000002</v>
      </c>
      <c r="H462" s="17">
        <f t="shared" si="7"/>
        <v>291.06799999999998</v>
      </c>
      <c r="I462" s="16">
        <v>105.446</v>
      </c>
      <c r="J462" s="18" t="s">
        <v>533</v>
      </c>
      <c r="K462" s="19" t="s">
        <v>581</v>
      </c>
      <c r="L462" s="18"/>
    </row>
    <row r="463" spans="1:12" ht="20.100000000000001" customHeight="1">
      <c r="A463" s="13">
        <v>2012</v>
      </c>
      <c r="B463" s="21">
        <v>2012.02</v>
      </c>
      <c r="C463" s="22" t="s">
        <v>584</v>
      </c>
      <c r="D463" s="30" t="s">
        <v>585</v>
      </c>
      <c r="E463" s="21" t="s">
        <v>15</v>
      </c>
      <c r="F463" s="16">
        <v>132.429</v>
      </c>
      <c r="G463" s="16">
        <v>15.401</v>
      </c>
      <c r="H463" s="17">
        <f t="shared" si="7"/>
        <v>147.83000000000001</v>
      </c>
      <c r="I463" s="16">
        <v>132.429</v>
      </c>
      <c r="J463" s="18" t="s">
        <v>533</v>
      </c>
      <c r="K463" s="19" t="s">
        <v>581</v>
      </c>
      <c r="L463" s="18"/>
    </row>
    <row r="464" spans="1:12" ht="20.100000000000001" customHeight="1">
      <c r="A464" s="13">
        <v>2012</v>
      </c>
      <c r="B464" s="31">
        <v>2012.11</v>
      </c>
      <c r="C464" s="32" t="s">
        <v>586</v>
      </c>
      <c r="D464" s="33" t="s">
        <v>25</v>
      </c>
      <c r="E464" s="34" t="s">
        <v>15</v>
      </c>
      <c r="F464" s="16">
        <v>4000</v>
      </c>
      <c r="G464" s="16">
        <v>700</v>
      </c>
      <c r="H464" s="17">
        <f t="shared" si="7"/>
        <v>4700</v>
      </c>
      <c r="I464" s="16">
        <v>700</v>
      </c>
      <c r="J464" s="18" t="s">
        <v>533</v>
      </c>
      <c r="K464" s="19" t="s">
        <v>581</v>
      </c>
      <c r="L464" s="18"/>
    </row>
    <row r="465" spans="1:12" ht="20.100000000000001" customHeight="1">
      <c r="A465" s="13">
        <v>2012</v>
      </c>
      <c r="B465" s="31">
        <v>2012.11</v>
      </c>
      <c r="C465" s="32" t="s">
        <v>587</v>
      </c>
      <c r="D465" s="33" t="s">
        <v>25</v>
      </c>
      <c r="E465" s="34" t="s">
        <v>15</v>
      </c>
      <c r="F465" s="16">
        <v>4000</v>
      </c>
      <c r="G465" s="16">
        <v>750</v>
      </c>
      <c r="H465" s="17">
        <f t="shared" si="7"/>
        <v>4750</v>
      </c>
      <c r="I465" s="16">
        <v>700</v>
      </c>
      <c r="J465" s="18" t="s">
        <v>533</v>
      </c>
      <c r="K465" s="19" t="s">
        <v>581</v>
      </c>
      <c r="L465" s="18"/>
    </row>
    <row r="466" spans="1:12" ht="20.100000000000001" customHeight="1">
      <c r="A466" s="13">
        <v>2012</v>
      </c>
      <c r="B466" s="21">
        <v>2012.02</v>
      </c>
      <c r="C466" s="22" t="s">
        <v>588</v>
      </c>
      <c r="D466" s="21" t="s">
        <v>25</v>
      </c>
      <c r="E466" s="21" t="s">
        <v>15</v>
      </c>
      <c r="F466" s="16">
        <v>2706.6680000000001</v>
      </c>
      <c r="G466" s="16">
        <v>447.33199999999999</v>
      </c>
      <c r="H466" s="17">
        <f t="shared" si="7"/>
        <v>3154</v>
      </c>
      <c r="I466" s="16">
        <v>946</v>
      </c>
      <c r="J466" s="18" t="s">
        <v>533</v>
      </c>
      <c r="K466" s="19" t="s">
        <v>589</v>
      </c>
      <c r="L466" s="18"/>
    </row>
    <row r="467" spans="1:12" ht="20.100000000000001" customHeight="1">
      <c r="A467" s="13">
        <v>2012</v>
      </c>
      <c r="B467" s="21">
        <v>2012.09</v>
      </c>
      <c r="C467" s="22" t="s">
        <v>590</v>
      </c>
      <c r="D467" s="21" t="s">
        <v>25</v>
      </c>
      <c r="E467" s="21" t="s">
        <v>15</v>
      </c>
      <c r="F467" s="16">
        <v>2021</v>
      </c>
      <c r="G467" s="16">
        <v>385</v>
      </c>
      <c r="H467" s="17">
        <f t="shared" si="7"/>
        <v>2406</v>
      </c>
      <c r="I467" s="16">
        <v>721.8</v>
      </c>
      <c r="J467" s="18" t="s">
        <v>533</v>
      </c>
      <c r="K467" s="19" t="s">
        <v>589</v>
      </c>
      <c r="L467" s="18"/>
    </row>
    <row r="468" spans="1:12" ht="20.100000000000001" customHeight="1">
      <c r="A468" s="13">
        <v>2012</v>
      </c>
      <c r="B468" s="21">
        <v>2012.09</v>
      </c>
      <c r="C468" s="22" t="s">
        <v>591</v>
      </c>
      <c r="D468" s="21" t="s">
        <v>25</v>
      </c>
      <c r="E468" s="21" t="s">
        <v>15</v>
      </c>
      <c r="F468" s="16">
        <v>1584.24</v>
      </c>
      <c r="G468" s="16">
        <v>307.76</v>
      </c>
      <c r="H468" s="17">
        <f t="shared" si="7"/>
        <v>1892</v>
      </c>
      <c r="I468" s="16">
        <v>565.79999999999995</v>
      </c>
      <c r="J468" s="18" t="s">
        <v>533</v>
      </c>
      <c r="K468" s="19" t="s">
        <v>589</v>
      </c>
      <c r="L468" s="18"/>
    </row>
    <row r="469" spans="1:12" ht="20.100000000000001" customHeight="1">
      <c r="A469" s="13">
        <v>2012</v>
      </c>
      <c r="B469" s="21">
        <v>2012.11</v>
      </c>
      <c r="C469" s="22" t="s">
        <v>592</v>
      </c>
      <c r="D469" s="21" t="s">
        <v>25</v>
      </c>
      <c r="E469" s="21" t="s">
        <v>15</v>
      </c>
      <c r="F469" s="16">
        <v>418</v>
      </c>
      <c r="G469" s="16">
        <v>104</v>
      </c>
      <c r="H469" s="17">
        <f t="shared" si="7"/>
        <v>522</v>
      </c>
      <c r="I469" s="16">
        <v>5</v>
      </c>
      <c r="J469" s="18" t="s">
        <v>533</v>
      </c>
      <c r="K469" s="19" t="s">
        <v>589</v>
      </c>
      <c r="L469" s="18"/>
    </row>
    <row r="470" spans="1:12" ht="20.100000000000001" customHeight="1">
      <c r="A470" s="13">
        <v>2012</v>
      </c>
      <c r="B470" s="21">
        <v>2012.11</v>
      </c>
      <c r="C470" s="22" t="s">
        <v>593</v>
      </c>
      <c r="D470" s="21" t="s">
        <v>25</v>
      </c>
      <c r="E470" s="21" t="s">
        <v>15</v>
      </c>
      <c r="F470" s="16">
        <v>1385</v>
      </c>
      <c r="G470" s="16">
        <v>346</v>
      </c>
      <c r="H470" s="17">
        <f t="shared" si="7"/>
        <v>1731</v>
      </c>
      <c r="I470" s="16">
        <v>5</v>
      </c>
      <c r="J470" s="18" t="s">
        <v>533</v>
      </c>
      <c r="K470" s="19" t="s">
        <v>589</v>
      </c>
      <c r="L470" s="18"/>
    </row>
    <row r="471" spans="1:12" ht="20.100000000000001" customHeight="1">
      <c r="A471" s="13">
        <v>2012</v>
      </c>
      <c r="B471" s="21">
        <v>2012.02</v>
      </c>
      <c r="C471" s="22" t="s">
        <v>594</v>
      </c>
      <c r="D471" s="21" t="s">
        <v>25</v>
      </c>
      <c r="E471" s="21" t="s">
        <v>15</v>
      </c>
      <c r="F471" s="16">
        <v>65.400000000000006</v>
      </c>
      <c r="G471" s="16">
        <v>43.6</v>
      </c>
      <c r="H471" s="17">
        <f t="shared" si="7"/>
        <v>109</v>
      </c>
      <c r="I471" s="16">
        <v>109</v>
      </c>
      <c r="J471" s="18" t="s">
        <v>533</v>
      </c>
      <c r="K471" s="19" t="s">
        <v>589</v>
      </c>
      <c r="L471" s="18"/>
    </row>
    <row r="472" spans="1:12" ht="20.100000000000001" customHeight="1">
      <c r="A472" s="13">
        <v>2012</v>
      </c>
      <c r="B472" s="21">
        <v>2012.02</v>
      </c>
      <c r="C472" s="22" t="s">
        <v>592</v>
      </c>
      <c r="D472" s="21" t="s">
        <v>25</v>
      </c>
      <c r="E472" s="21" t="s">
        <v>15</v>
      </c>
      <c r="F472" s="16">
        <v>65.400000000000006</v>
      </c>
      <c r="G472" s="16">
        <v>43.6</v>
      </c>
      <c r="H472" s="17">
        <f t="shared" si="7"/>
        <v>109</v>
      </c>
      <c r="I472" s="16">
        <v>109</v>
      </c>
      <c r="J472" s="18" t="s">
        <v>533</v>
      </c>
      <c r="K472" s="19" t="s">
        <v>589</v>
      </c>
      <c r="L472" s="18"/>
    </row>
    <row r="473" spans="1:12" ht="20.100000000000001" customHeight="1">
      <c r="A473" s="13">
        <v>2012</v>
      </c>
      <c r="B473" s="21">
        <v>2012.02</v>
      </c>
      <c r="C473" s="22" t="s">
        <v>595</v>
      </c>
      <c r="D473" s="21" t="s">
        <v>25</v>
      </c>
      <c r="E473" s="21" t="s">
        <v>15</v>
      </c>
      <c r="F473" s="16">
        <v>65.400000000000006</v>
      </c>
      <c r="G473" s="16">
        <v>43.6</v>
      </c>
      <c r="H473" s="17">
        <f t="shared" si="7"/>
        <v>109</v>
      </c>
      <c r="I473" s="16">
        <v>109</v>
      </c>
      <c r="J473" s="18" t="s">
        <v>533</v>
      </c>
      <c r="K473" s="19" t="s">
        <v>589</v>
      </c>
      <c r="L473" s="18"/>
    </row>
    <row r="474" spans="1:12" ht="20.100000000000001" customHeight="1">
      <c r="A474" s="13">
        <v>2012</v>
      </c>
      <c r="B474" s="21">
        <v>2012.02</v>
      </c>
      <c r="C474" s="22" t="s">
        <v>596</v>
      </c>
      <c r="D474" s="21" t="s">
        <v>25</v>
      </c>
      <c r="E474" s="21" t="s">
        <v>15</v>
      </c>
      <c r="F474" s="16">
        <v>65.400000000000006</v>
      </c>
      <c r="G474" s="16">
        <v>43.6</v>
      </c>
      <c r="H474" s="17">
        <f t="shared" si="7"/>
        <v>109</v>
      </c>
      <c r="I474" s="16">
        <v>109</v>
      </c>
      <c r="J474" s="18" t="s">
        <v>533</v>
      </c>
      <c r="K474" s="19" t="s">
        <v>589</v>
      </c>
      <c r="L474" s="18"/>
    </row>
    <row r="475" spans="1:12" ht="20.100000000000001" customHeight="1">
      <c r="A475" s="13">
        <v>2012</v>
      </c>
      <c r="B475" s="21">
        <v>2012.02</v>
      </c>
      <c r="C475" s="22" t="s">
        <v>597</v>
      </c>
      <c r="D475" s="21" t="s">
        <v>25</v>
      </c>
      <c r="E475" s="21" t="s">
        <v>15</v>
      </c>
      <c r="F475" s="16">
        <v>65.400000000000006</v>
      </c>
      <c r="G475" s="16">
        <v>43.6</v>
      </c>
      <c r="H475" s="17">
        <f t="shared" si="7"/>
        <v>109</v>
      </c>
      <c r="I475" s="16">
        <v>109</v>
      </c>
      <c r="J475" s="18" t="s">
        <v>533</v>
      </c>
      <c r="K475" s="19" t="s">
        <v>589</v>
      </c>
      <c r="L475" s="18"/>
    </row>
    <row r="476" spans="1:12" ht="20.100000000000001" customHeight="1">
      <c r="A476" s="13">
        <v>2012</v>
      </c>
      <c r="B476" s="21">
        <v>2012.02</v>
      </c>
      <c r="C476" s="22" t="s">
        <v>598</v>
      </c>
      <c r="D476" s="21" t="s">
        <v>25</v>
      </c>
      <c r="E476" s="21" t="s">
        <v>15</v>
      </c>
      <c r="F476" s="16">
        <v>65.400000000000006</v>
      </c>
      <c r="G476" s="16">
        <v>43.6</v>
      </c>
      <c r="H476" s="17">
        <f t="shared" si="7"/>
        <v>109</v>
      </c>
      <c r="I476" s="16">
        <v>109</v>
      </c>
      <c r="J476" s="18" t="s">
        <v>533</v>
      </c>
      <c r="K476" s="19" t="s">
        <v>589</v>
      </c>
      <c r="L476" s="18"/>
    </row>
    <row r="477" spans="1:12" ht="20.100000000000001" customHeight="1">
      <c r="A477" s="13">
        <v>2012</v>
      </c>
      <c r="B477" s="21">
        <v>2012.02</v>
      </c>
      <c r="C477" s="22" t="s">
        <v>599</v>
      </c>
      <c r="D477" s="21" t="s">
        <v>25</v>
      </c>
      <c r="E477" s="21" t="s">
        <v>15</v>
      </c>
      <c r="F477" s="16">
        <v>65.400000000000006</v>
      </c>
      <c r="G477" s="16">
        <v>43.6</v>
      </c>
      <c r="H477" s="17">
        <f t="shared" si="7"/>
        <v>109</v>
      </c>
      <c r="I477" s="16">
        <v>109</v>
      </c>
      <c r="J477" s="18" t="s">
        <v>533</v>
      </c>
      <c r="K477" s="19" t="s">
        <v>589</v>
      </c>
      <c r="L477" s="18"/>
    </row>
    <row r="478" spans="1:12" ht="20.100000000000001" customHeight="1">
      <c r="A478" s="13">
        <v>2012</v>
      </c>
      <c r="B478" s="21">
        <v>2012.02</v>
      </c>
      <c r="C478" s="22" t="s">
        <v>600</v>
      </c>
      <c r="D478" s="21" t="s">
        <v>25</v>
      </c>
      <c r="E478" s="21" t="s">
        <v>15</v>
      </c>
      <c r="F478" s="16">
        <v>65.400000000000006</v>
      </c>
      <c r="G478" s="16">
        <v>43.6</v>
      </c>
      <c r="H478" s="17">
        <f t="shared" si="7"/>
        <v>109</v>
      </c>
      <c r="I478" s="16">
        <v>109</v>
      </c>
      <c r="J478" s="18" t="s">
        <v>533</v>
      </c>
      <c r="K478" s="19" t="s">
        <v>589</v>
      </c>
      <c r="L478" s="18"/>
    </row>
    <row r="479" spans="1:12" ht="20.100000000000001" customHeight="1">
      <c r="A479" s="13">
        <v>2012</v>
      </c>
      <c r="B479" s="21">
        <v>2012.02</v>
      </c>
      <c r="C479" s="22" t="s">
        <v>601</v>
      </c>
      <c r="D479" s="21" t="s">
        <v>25</v>
      </c>
      <c r="E479" s="21" t="s">
        <v>15</v>
      </c>
      <c r="F479" s="16">
        <v>65.400000000000006</v>
      </c>
      <c r="G479" s="16">
        <v>43.6</v>
      </c>
      <c r="H479" s="17">
        <f t="shared" si="7"/>
        <v>109</v>
      </c>
      <c r="I479" s="16">
        <v>109</v>
      </c>
      <c r="J479" s="18" t="s">
        <v>533</v>
      </c>
      <c r="K479" s="19" t="s">
        <v>589</v>
      </c>
      <c r="L479" s="18"/>
    </row>
    <row r="480" spans="1:12" ht="20.100000000000001" customHeight="1">
      <c r="A480" s="13">
        <v>2012</v>
      </c>
      <c r="B480" s="21">
        <v>2012.02</v>
      </c>
      <c r="C480" s="22" t="s">
        <v>602</v>
      </c>
      <c r="D480" s="21" t="s">
        <v>25</v>
      </c>
      <c r="E480" s="21" t="s">
        <v>15</v>
      </c>
      <c r="F480" s="16">
        <v>65.400000000000006</v>
      </c>
      <c r="G480" s="16">
        <v>43.6</v>
      </c>
      <c r="H480" s="17">
        <f t="shared" si="7"/>
        <v>109</v>
      </c>
      <c r="I480" s="16">
        <v>109</v>
      </c>
      <c r="J480" s="18" t="s">
        <v>533</v>
      </c>
      <c r="K480" s="19" t="s">
        <v>589</v>
      </c>
      <c r="L480" s="18"/>
    </row>
    <row r="481" spans="1:12" ht="20.100000000000001" customHeight="1">
      <c r="A481" s="13">
        <v>2012</v>
      </c>
      <c r="B481" s="21">
        <v>2012.02</v>
      </c>
      <c r="C481" s="22" t="s">
        <v>603</v>
      </c>
      <c r="D481" s="21" t="s">
        <v>25</v>
      </c>
      <c r="E481" s="21" t="s">
        <v>15</v>
      </c>
      <c r="F481" s="16">
        <v>129</v>
      </c>
      <c r="G481" s="16">
        <v>86</v>
      </c>
      <c r="H481" s="17">
        <f t="shared" si="7"/>
        <v>215</v>
      </c>
      <c r="I481" s="16">
        <v>215</v>
      </c>
      <c r="J481" s="18" t="s">
        <v>533</v>
      </c>
      <c r="K481" s="19" t="s">
        <v>589</v>
      </c>
      <c r="L481" s="18"/>
    </row>
    <row r="482" spans="1:12" ht="20.100000000000001" customHeight="1">
      <c r="A482" s="13">
        <v>2012</v>
      </c>
      <c r="B482" s="21">
        <v>2012.02</v>
      </c>
      <c r="C482" s="22" t="s">
        <v>604</v>
      </c>
      <c r="D482" s="21" t="s">
        <v>25</v>
      </c>
      <c r="E482" s="21" t="s">
        <v>15</v>
      </c>
      <c r="F482" s="16">
        <v>65.400000000000006</v>
      </c>
      <c r="G482" s="16">
        <v>43.6</v>
      </c>
      <c r="H482" s="17">
        <f t="shared" si="7"/>
        <v>109</v>
      </c>
      <c r="I482" s="16">
        <v>120</v>
      </c>
      <c r="J482" s="18" t="s">
        <v>533</v>
      </c>
      <c r="K482" s="19" t="s">
        <v>589</v>
      </c>
      <c r="L482" s="18"/>
    </row>
    <row r="483" spans="1:12" ht="20.100000000000001" customHeight="1">
      <c r="A483" s="13">
        <v>2012</v>
      </c>
      <c r="B483" s="21">
        <v>2011.01</v>
      </c>
      <c r="C483" s="22" t="s">
        <v>605</v>
      </c>
      <c r="D483" s="21" t="s">
        <v>606</v>
      </c>
      <c r="E483" s="21" t="s">
        <v>15</v>
      </c>
      <c r="F483" s="16">
        <v>2886.5819999999999</v>
      </c>
      <c r="G483" s="16">
        <v>629.01700000000005</v>
      </c>
      <c r="H483" s="17">
        <f t="shared" si="7"/>
        <v>3515.5990000000002</v>
      </c>
      <c r="I483" s="16">
        <v>1007.802</v>
      </c>
      <c r="J483" s="18" t="s">
        <v>533</v>
      </c>
      <c r="K483" s="19" t="s">
        <v>607</v>
      </c>
      <c r="L483" s="18"/>
    </row>
    <row r="484" spans="1:12" ht="20.100000000000001" customHeight="1">
      <c r="A484" s="13">
        <v>2012</v>
      </c>
      <c r="B484" s="21">
        <v>2011.01</v>
      </c>
      <c r="C484" s="22" t="s">
        <v>605</v>
      </c>
      <c r="D484" s="21" t="s">
        <v>608</v>
      </c>
      <c r="E484" s="21" t="s">
        <v>15</v>
      </c>
      <c r="F484" s="16">
        <v>318.10899999999998</v>
      </c>
      <c r="G484" s="16">
        <v>239.68100000000001</v>
      </c>
      <c r="H484" s="17">
        <f t="shared" si="7"/>
        <v>557.79</v>
      </c>
      <c r="I484" s="16">
        <v>4</v>
      </c>
      <c r="J484" s="18" t="s">
        <v>533</v>
      </c>
      <c r="K484" s="19" t="s">
        <v>607</v>
      </c>
      <c r="L484" s="18"/>
    </row>
    <row r="485" spans="1:12" ht="20.100000000000001" customHeight="1">
      <c r="A485" s="13">
        <v>2012</v>
      </c>
      <c r="B485" s="21">
        <v>2011.01</v>
      </c>
      <c r="C485" s="22" t="s">
        <v>605</v>
      </c>
      <c r="D485" s="21" t="s">
        <v>609</v>
      </c>
      <c r="E485" s="21" t="s">
        <v>288</v>
      </c>
      <c r="F485" s="16">
        <v>26.422000000000001</v>
      </c>
      <c r="G485" s="16">
        <v>0</v>
      </c>
      <c r="H485" s="17">
        <f t="shared" si="7"/>
        <v>26.422000000000001</v>
      </c>
      <c r="I485" s="16">
        <v>0.75</v>
      </c>
      <c r="J485" s="18" t="s">
        <v>533</v>
      </c>
      <c r="K485" s="19" t="s">
        <v>607</v>
      </c>
      <c r="L485" s="18"/>
    </row>
    <row r="486" spans="1:12" ht="20.100000000000001" customHeight="1">
      <c r="A486" s="13">
        <v>2012</v>
      </c>
      <c r="B486" s="21">
        <v>2011.01</v>
      </c>
      <c r="C486" s="22" t="s">
        <v>605</v>
      </c>
      <c r="D486" s="21" t="s">
        <v>610</v>
      </c>
      <c r="E486" s="21" t="s">
        <v>288</v>
      </c>
      <c r="F486" s="16">
        <v>42.558999999999997</v>
      </c>
      <c r="G486" s="16">
        <v>21.832000000000001</v>
      </c>
      <c r="H486" s="17">
        <f t="shared" si="7"/>
        <v>64.390999999999991</v>
      </c>
      <c r="I486" s="16">
        <v>0.75</v>
      </c>
      <c r="J486" s="18" t="s">
        <v>533</v>
      </c>
      <c r="K486" s="19" t="s">
        <v>607</v>
      </c>
      <c r="L486" s="18"/>
    </row>
    <row r="487" spans="1:12" ht="20.100000000000001" customHeight="1">
      <c r="A487" s="13">
        <v>2012</v>
      </c>
      <c r="B487" s="21">
        <v>2012.02</v>
      </c>
      <c r="C487" s="22" t="s">
        <v>611</v>
      </c>
      <c r="D487" s="21" t="s">
        <v>14</v>
      </c>
      <c r="E487" s="21" t="s">
        <v>288</v>
      </c>
      <c r="F487" s="16">
        <v>26.908000000000001</v>
      </c>
      <c r="G487" s="16">
        <v>260.38400000000001</v>
      </c>
      <c r="H487" s="17">
        <f t="shared" si="7"/>
        <v>287.29200000000003</v>
      </c>
      <c r="I487" s="16">
        <v>287.29199999999997</v>
      </c>
      <c r="J487" s="18" t="s">
        <v>533</v>
      </c>
      <c r="K487" s="19" t="s">
        <v>607</v>
      </c>
      <c r="L487" s="18"/>
    </row>
    <row r="488" spans="1:12" ht="20.100000000000001" customHeight="1">
      <c r="A488" s="13">
        <v>2012</v>
      </c>
      <c r="B488" s="21">
        <v>2012.03</v>
      </c>
      <c r="C488" s="22" t="s">
        <v>612</v>
      </c>
      <c r="D488" s="21" t="s">
        <v>610</v>
      </c>
      <c r="E488" s="21" t="s">
        <v>288</v>
      </c>
      <c r="F488" s="16">
        <v>48.247</v>
      </c>
      <c r="G488" s="16">
        <v>0</v>
      </c>
      <c r="H488" s="17">
        <f t="shared" si="7"/>
        <v>48.247</v>
      </c>
      <c r="I488" s="16">
        <v>15</v>
      </c>
      <c r="J488" s="18" t="s">
        <v>533</v>
      </c>
      <c r="K488" s="19" t="s">
        <v>607</v>
      </c>
      <c r="L488" s="18"/>
    </row>
    <row r="489" spans="1:12" ht="20.100000000000001" customHeight="1">
      <c r="A489" s="13">
        <v>2012</v>
      </c>
      <c r="B489" s="21">
        <v>2012.03</v>
      </c>
      <c r="C489" s="22" t="s">
        <v>612</v>
      </c>
      <c r="D489" s="21" t="s">
        <v>14</v>
      </c>
      <c r="E489" s="21" t="s">
        <v>15</v>
      </c>
      <c r="F489" s="16">
        <v>182.18299999999999</v>
      </c>
      <c r="G489" s="16">
        <v>34.816000000000003</v>
      </c>
      <c r="H489" s="17">
        <f t="shared" si="7"/>
        <v>216.999</v>
      </c>
      <c r="I489" s="16">
        <v>45</v>
      </c>
      <c r="J489" s="18" t="s">
        <v>533</v>
      </c>
      <c r="K489" s="19" t="s">
        <v>607</v>
      </c>
      <c r="L489" s="18"/>
    </row>
    <row r="490" spans="1:12" ht="20.100000000000001" customHeight="1">
      <c r="A490" s="13">
        <v>2012</v>
      </c>
      <c r="B490" s="14">
        <v>2012.03</v>
      </c>
      <c r="C490" s="15" t="s">
        <v>613</v>
      </c>
      <c r="D490" s="14" t="s">
        <v>25</v>
      </c>
      <c r="E490" s="14" t="s">
        <v>15</v>
      </c>
      <c r="F490" s="16">
        <v>96</v>
      </c>
      <c r="G490" s="16">
        <v>24</v>
      </c>
      <c r="H490" s="17">
        <f t="shared" si="7"/>
        <v>120</v>
      </c>
      <c r="I490" s="16">
        <v>96</v>
      </c>
      <c r="J490" s="18" t="s">
        <v>614</v>
      </c>
      <c r="K490" s="19" t="s">
        <v>615</v>
      </c>
      <c r="L490" s="18"/>
    </row>
    <row r="491" spans="1:12" ht="20.100000000000001" customHeight="1">
      <c r="A491" s="13">
        <v>2012</v>
      </c>
      <c r="B491" s="25" t="s">
        <v>196</v>
      </c>
      <c r="C491" s="15" t="s">
        <v>616</v>
      </c>
      <c r="D491" s="14" t="s">
        <v>25</v>
      </c>
      <c r="E491" s="14" t="s">
        <v>15</v>
      </c>
      <c r="F491" s="16">
        <v>2870.1</v>
      </c>
      <c r="G491" s="16">
        <v>6696.9</v>
      </c>
      <c r="H491" s="17">
        <f t="shared" si="7"/>
        <v>9567</v>
      </c>
      <c r="I491" s="16">
        <v>1000</v>
      </c>
      <c r="J491" s="18" t="s">
        <v>614</v>
      </c>
      <c r="K491" s="19" t="s">
        <v>615</v>
      </c>
      <c r="L491" s="18"/>
    </row>
    <row r="492" spans="1:12" ht="20.100000000000001" customHeight="1">
      <c r="A492" s="13">
        <v>2012</v>
      </c>
      <c r="B492" s="25" t="s">
        <v>196</v>
      </c>
      <c r="C492" s="15" t="s">
        <v>617</v>
      </c>
      <c r="D492" s="14" t="s">
        <v>25</v>
      </c>
      <c r="E492" s="14" t="s">
        <v>15</v>
      </c>
      <c r="F492" s="16">
        <v>1650.3000000000004</v>
      </c>
      <c r="G492" s="16">
        <v>3850.6999999999994</v>
      </c>
      <c r="H492" s="17">
        <f t="shared" si="7"/>
        <v>5501</v>
      </c>
      <c r="I492" s="16">
        <v>1650.3000000000004</v>
      </c>
      <c r="J492" s="18" t="s">
        <v>614</v>
      </c>
      <c r="K492" s="19" t="s">
        <v>615</v>
      </c>
      <c r="L492" s="18"/>
    </row>
    <row r="493" spans="1:12" ht="20.100000000000001" customHeight="1">
      <c r="A493" s="13">
        <v>2012</v>
      </c>
      <c r="B493" s="14">
        <v>2012.01</v>
      </c>
      <c r="C493" s="15" t="s">
        <v>618</v>
      </c>
      <c r="D493" s="14" t="s">
        <v>25</v>
      </c>
      <c r="E493" s="14" t="s">
        <v>15</v>
      </c>
      <c r="F493" s="16">
        <v>845</v>
      </c>
      <c r="G493" s="16">
        <v>311</v>
      </c>
      <c r="H493" s="17">
        <f t="shared" si="7"/>
        <v>1156</v>
      </c>
      <c r="I493" s="16">
        <v>1156.845</v>
      </c>
      <c r="J493" s="18" t="s">
        <v>619</v>
      </c>
      <c r="K493" s="19" t="s">
        <v>620</v>
      </c>
      <c r="L493" s="18"/>
    </row>
    <row r="494" spans="1:12" ht="20.100000000000001" customHeight="1">
      <c r="A494" s="13">
        <v>2012</v>
      </c>
      <c r="B494" s="14">
        <v>2012.01</v>
      </c>
      <c r="C494" s="15" t="s">
        <v>621</v>
      </c>
      <c r="D494" s="14" t="s">
        <v>14</v>
      </c>
      <c r="E494" s="14" t="s">
        <v>622</v>
      </c>
      <c r="F494" s="16">
        <v>40</v>
      </c>
      <c r="G494" s="16">
        <v>0</v>
      </c>
      <c r="H494" s="17">
        <f t="shared" si="7"/>
        <v>40</v>
      </c>
      <c r="I494" s="16">
        <v>40</v>
      </c>
      <c r="J494" s="18" t="s">
        <v>619</v>
      </c>
      <c r="K494" s="19" t="s">
        <v>620</v>
      </c>
      <c r="L494" s="18"/>
    </row>
    <row r="495" spans="1:12" ht="20.100000000000001" customHeight="1">
      <c r="A495" s="13">
        <v>2012</v>
      </c>
      <c r="B495" s="14">
        <v>2012.01</v>
      </c>
      <c r="C495" s="15" t="s">
        <v>623</v>
      </c>
      <c r="D495" s="14" t="s">
        <v>25</v>
      </c>
      <c r="E495" s="14" t="s">
        <v>15</v>
      </c>
      <c r="F495" s="16">
        <v>1347.125</v>
      </c>
      <c r="G495" s="16">
        <v>527.37800000000004</v>
      </c>
      <c r="H495" s="17">
        <f t="shared" si="7"/>
        <v>1874.5030000000002</v>
      </c>
      <c r="I495" s="16">
        <v>1874.5029999999999</v>
      </c>
      <c r="J495" s="18" t="s">
        <v>619</v>
      </c>
      <c r="K495" s="19" t="s">
        <v>620</v>
      </c>
      <c r="L495" s="18"/>
    </row>
    <row r="496" spans="1:12" ht="20.100000000000001" customHeight="1">
      <c r="A496" s="13">
        <v>2012</v>
      </c>
      <c r="B496" s="14">
        <v>2012.03</v>
      </c>
      <c r="C496" s="15" t="s">
        <v>624</v>
      </c>
      <c r="D496" s="14" t="s">
        <v>298</v>
      </c>
      <c r="E496" s="14" t="s">
        <v>364</v>
      </c>
      <c r="F496" s="16">
        <v>623.673</v>
      </c>
      <c r="G496" s="16">
        <v>94.831999999999994</v>
      </c>
      <c r="H496" s="17">
        <f t="shared" si="7"/>
        <v>718.505</v>
      </c>
      <c r="I496" s="16">
        <v>500</v>
      </c>
      <c r="J496" s="18" t="s">
        <v>619</v>
      </c>
      <c r="K496" s="19" t="s">
        <v>625</v>
      </c>
      <c r="L496" s="18"/>
    </row>
    <row r="497" spans="1:12" ht="20.100000000000001" customHeight="1">
      <c r="A497" s="13">
        <v>2012</v>
      </c>
      <c r="B497" s="14">
        <v>2012.01</v>
      </c>
      <c r="C497" s="15" t="s">
        <v>626</v>
      </c>
      <c r="D497" s="14" t="s">
        <v>25</v>
      </c>
      <c r="E497" s="14" t="s">
        <v>15</v>
      </c>
      <c r="F497" s="16">
        <v>2182.2080000000001</v>
      </c>
      <c r="G497" s="16">
        <v>797.51900000000001</v>
      </c>
      <c r="H497" s="17">
        <f t="shared" si="7"/>
        <v>2979.7269999999999</v>
      </c>
      <c r="I497" s="16">
        <v>1500</v>
      </c>
      <c r="J497" s="18" t="s">
        <v>619</v>
      </c>
      <c r="K497" s="19" t="s">
        <v>625</v>
      </c>
      <c r="L497" s="18"/>
    </row>
    <row r="498" spans="1:12" ht="20.100000000000001" customHeight="1">
      <c r="A498" s="13">
        <v>2012</v>
      </c>
      <c r="B498" s="14">
        <v>2012.01</v>
      </c>
      <c r="C498" s="15" t="s">
        <v>627</v>
      </c>
      <c r="D498" s="14" t="s">
        <v>293</v>
      </c>
      <c r="E498" s="14" t="s">
        <v>364</v>
      </c>
      <c r="F498" s="16">
        <v>851.65300000000002</v>
      </c>
      <c r="G498" s="16">
        <v>161.25</v>
      </c>
      <c r="H498" s="17">
        <f t="shared" si="7"/>
        <v>1012.903</v>
      </c>
      <c r="I498" s="16">
        <v>851.65300000000002</v>
      </c>
      <c r="J498" s="18" t="s">
        <v>614</v>
      </c>
      <c r="K498" s="19" t="s">
        <v>628</v>
      </c>
      <c r="L498" s="18"/>
    </row>
    <row r="499" spans="1:12" ht="20.100000000000001" customHeight="1">
      <c r="A499" s="13">
        <v>2012</v>
      </c>
      <c r="B499" s="25" t="s">
        <v>629</v>
      </c>
      <c r="C499" s="15" t="s">
        <v>627</v>
      </c>
      <c r="D499" s="14" t="s">
        <v>14</v>
      </c>
      <c r="E499" s="14" t="s">
        <v>15</v>
      </c>
      <c r="F499" s="16">
        <v>116.73</v>
      </c>
      <c r="G499" s="16">
        <v>0</v>
      </c>
      <c r="H499" s="17">
        <f t="shared" si="7"/>
        <v>116.73</v>
      </c>
      <c r="I499" s="16">
        <v>116.73</v>
      </c>
      <c r="J499" s="18" t="s">
        <v>614</v>
      </c>
      <c r="K499" s="19" t="s">
        <v>628</v>
      </c>
      <c r="L499" s="18"/>
    </row>
    <row r="500" spans="1:12" ht="20.100000000000001" customHeight="1">
      <c r="A500" s="13">
        <v>2012</v>
      </c>
      <c r="B500" s="27">
        <v>2012.05</v>
      </c>
      <c r="C500" s="24" t="s">
        <v>630</v>
      </c>
      <c r="D500" s="27" t="s">
        <v>25</v>
      </c>
      <c r="E500" s="14" t="s">
        <v>15</v>
      </c>
      <c r="F500" s="16">
        <v>2500</v>
      </c>
      <c r="G500" s="16">
        <v>700</v>
      </c>
      <c r="H500" s="17">
        <f t="shared" si="7"/>
        <v>3200</v>
      </c>
      <c r="I500" s="16">
        <v>1500</v>
      </c>
      <c r="J500" s="18" t="s">
        <v>619</v>
      </c>
      <c r="K500" s="19" t="s">
        <v>631</v>
      </c>
      <c r="L500" s="18"/>
    </row>
    <row r="501" spans="1:12" ht="20.100000000000001" customHeight="1">
      <c r="A501" s="13">
        <v>2012</v>
      </c>
      <c r="B501" s="27">
        <v>2012.05</v>
      </c>
      <c r="C501" s="24" t="s">
        <v>632</v>
      </c>
      <c r="D501" s="27" t="s">
        <v>14</v>
      </c>
      <c r="E501" s="14" t="s">
        <v>15</v>
      </c>
      <c r="F501" s="16">
        <v>150</v>
      </c>
      <c r="G501" s="16">
        <v>150</v>
      </c>
      <c r="H501" s="17">
        <f t="shared" si="7"/>
        <v>300</v>
      </c>
      <c r="I501" s="16">
        <v>80</v>
      </c>
      <c r="J501" s="18" t="s">
        <v>619</v>
      </c>
      <c r="K501" s="19" t="s">
        <v>631</v>
      </c>
      <c r="L501" s="18"/>
    </row>
    <row r="502" spans="1:12" ht="20.100000000000001" customHeight="1">
      <c r="A502" s="13">
        <v>2012</v>
      </c>
      <c r="B502" s="27">
        <v>2012.05</v>
      </c>
      <c r="C502" s="24" t="s">
        <v>633</v>
      </c>
      <c r="D502" s="27" t="s">
        <v>336</v>
      </c>
      <c r="E502" s="14" t="s">
        <v>15</v>
      </c>
      <c r="F502" s="16">
        <v>50</v>
      </c>
      <c r="G502" s="16">
        <v>0</v>
      </c>
      <c r="H502" s="17">
        <f t="shared" si="7"/>
        <v>50</v>
      </c>
      <c r="I502" s="16">
        <v>30</v>
      </c>
      <c r="J502" s="18" t="s">
        <v>619</v>
      </c>
      <c r="K502" s="19" t="s">
        <v>631</v>
      </c>
      <c r="L502" s="18"/>
    </row>
    <row r="503" spans="1:12" ht="20.100000000000001" customHeight="1">
      <c r="A503" s="13">
        <v>2012</v>
      </c>
      <c r="B503" s="27">
        <v>2012.11</v>
      </c>
      <c r="C503" s="24" t="s">
        <v>634</v>
      </c>
      <c r="D503" s="27" t="s">
        <v>25</v>
      </c>
      <c r="E503" s="14" t="s">
        <v>15</v>
      </c>
      <c r="F503" s="16">
        <v>2400</v>
      </c>
      <c r="G503" s="16">
        <v>700</v>
      </c>
      <c r="H503" s="17">
        <f t="shared" si="7"/>
        <v>3100</v>
      </c>
      <c r="I503" s="16">
        <v>200</v>
      </c>
      <c r="J503" s="18" t="s">
        <v>619</v>
      </c>
      <c r="K503" s="19" t="s">
        <v>631</v>
      </c>
      <c r="L503" s="18"/>
    </row>
    <row r="504" spans="1:12" ht="20.100000000000001" customHeight="1">
      <c r="A504" s="13">
        <v>2012</v>
      </c>
      <c r="B504" s="27">
        <v>2012.11</v>
      </c>
      <c r="C504" s="24" t="s">
        <v>635</v>
      </c>
      <c r="D504" s="27" t="s">
        <v>14</v>
      </c>
      <c r="E504" s="14" t="s">
        <v>15</v>
      </c>
      <c r="F504" s="16">
        <v>150</v>
      </c>
      <c r="G504" s="16">
        <v>150</v>
      </c>
      <c r="H504" s="17">
        <f t="shared" si="7"/>
        <v>300</v>
      </c>
      <c r="I504" s="16">
        <v>50</v>
      </c>
      <c r="J504" s="18" t="s">
        <v>619</v>
      </c>
      <c r="K504" s="19" t="s">
        <v>631</v>
      </c>
      <c r="L504" s="18"/>
    </row>
    <row r="505" spans="1:12" ht="20.100000000000001" customHeight="1">
      <c r="A505" s="13">
        <v>2012</v>
      </c>
      <c r="B505" s="27">
        <v>2012.11</v>
      </c>
      <c r="C505" s="24" t="s">
        <v>636</v>
      </c>
      <c r="D505" s="27" t="s">
        <v>336</v>
      </c>
      <c r="E505" s="14" t="s">
        <v>15</v>
      </c>
      <c r="F505" s="16">
        <v>50</v>
      </c>
      <c r="G505" s="16">
        <v>0</v>
      </c>
      <c r="H505" s="17">
        <f t="shared" si="7"/>
        <v>50</v>
      </c>
      <c r="I505" s="16">
        <v>10</v>
      </c>
      <c r="J505" s="18" t="s">
        <v>619</v>
      </c>
      <c r="K505" s="19" t="s">
        <v>631</v>
      </c>
      <c r="L505" s="18"/>
    </row>
    <row r="506" spans="1:12" ht="20.100000000000001" customHeight="1">
      <c r="A506" s="13">
        <v>2012</v>
      </c>
      <c r="B506" s="27">
        <v>2012.01</v>
      </c>
      <c r="C506" s="24" t="s">
        <v>637</v>
      </c>
      <c r="D506" s="27" t="s">
        <v>25</v>
      </c>
      <c r="E506" s="14" t="s">
        <v>45</v>
      </c>
      <c r="F506" s="16">
        <v>342.31</v>
      </c>
      <c r="G506" s="16">
        <v>12.632999999999999</v>
      </c>
      <c r="H506" s="17">
        <f t="shared" si="7"/>
        <v>354.94299999999998</v>
      </c>
      <c r="I506" s="16">
        <v>342.31</v>
      </c>
      <c r="J506" s="18" t="s">
        <v>619</v>
      </c>
      <c r="K506" s="19" t="s">
        <v>631</v>
      </c>
      <c r="L506" s="18"/>
    </row>
    <row r="507" spans="1:12" ht="20.100000000000001" customHeight="1">
      <c r="A507" s="13">
        <v>2012</v>
      </c>
      <c r="B507" s="14">
        <v>2012.01</v>
      </c>
      <c r="C507" s="15" t="s">
        <v>638</v>
      </c>
      <c r="D507" s="14" t="s">
        <v>40</v>
      </c>
      <c r="E507" s="14" t="s">
        <v>41</v>
      </c>
      <c r="F507" s="16">
        <v>11661.703</v>
      </c>
      <c r="G507" s="16">
        <v>7457.241</v>
      </c>
      <c r="H507" s="17">
        <f t="shared" si="7"/>
        <v>19118.944</v>
      </c>
      <c r="I507" s="16">
        <v>2500</v>
      </c>
      <c r="J507" s="18" t="s">
        <v>614</v>
      </c>
      <c r="K507" s="19" t="s">
        <v>639</v>
      </c>
      <c r="L507" s="18"/>
    </row>
    <row r="508" spans="1:12" ht="20.100000000000001" customHeight="1">
      <c r="A508" s="13">
        <v>2012</v>
      </c>
      <c r="B508" s="14">
        <v>2012.05</v>
      </c>
      <c r="C508" s="15" t="s">
        <v>640</v>
      </c>
      <c r="D508" s="14" t="s">
        <v>40</v>
      </c>
      <c r="E508" s="14" t="s">
        <v>45</v>
      </c>
      <c r="F508" s="16">
        <v>37.454999999999998</v>
      </c>
      <c r="G508" s="16">
        <v>0</v>
      </c>
      <c r="H508" s="17">
        <f t="shared" si="7"/>
        <v>37.454999999999998</v>
      </c>
      <c r="I508" s="16">
        <v>37.454999999999998</v>
      </c>
      <c r="J508" s="18" t="s">
        <v>614</v>
      </c>
      <c r="K508" s="19" t="s">
        <v>639</v>
      </c>
      <c r="L508" s="18"/>
    </row>
    <row r="509" spans="1:12" ht="20.100000000000001" customHeight="1">
      <c r="A509" s="13">
        <v>2012</v>
      </c>
      <c r="B509" s="14">
        <v>2012.03</v>
      </c>
      <c r="C509" s="15" t="s">
        <v>641</v>
      </c>
      <c r="D509" s="14" t="s">
        <v>25</v>
      </c>
      <c r="E509" s="14" t="s">
        <v>15</v>
      </c>
      <c r="F509" s="16">
        <v>13.5</v>
      </c>
      <c r="G509" s="16">
        <v>121</v>
      </c>
      <c r="H509" s="17">
        <f t="shared" si="7"/>
        <v>134.5</v>
      </c>
      <c r="I509" s="16">
        <v>280</v>
      </c>
      <c r="J509" s="18" t="s">
        <v>614</v>
      </c>
      <c r="K509" s="19" t="s">
        <v>642</v>
      </c>
      <c r="L509" s="18"/>
    </row>
    <row r="510" spans="1:12" ht="20.100000000000001" customHeight="1">
      <c r="A510" s="13">
        <v>2012</v>
      </c>
      <c r="B510" s="14">
        <v>2012.01</v>
      </c>
      <c r="C510" s="15" t="s">
        <v>643</v>
      </c>
      <c r="D510" s="14" t="s">
        <v>298</v>
      </c>
      <c r="E510" s="14" t="s">
        <v>15</v>
      </c>
      <c r="F510" s="16">
        <v>248.155</v>
      </c>
      <c r="G510" s="16">
        <v>53.475999999999999</v>
      </c>
      <c r="H510" s="17">
        <f t="shared" si="7"/>
        <v>301.63099999999997</v>
      </c>
      <c r="I510" s="16">
        <v>301.87915500000003</v>
      </c>
      <c r="J510" s="18" t="s">
        <v>614</v>
      </c>
      <c r="K510" s="19" t="s">
        <v>644</v>
      </c>
      <c r="L510" s="18"/>
    </row>
    <row r="511" spans="1:12" ht="20.100000000000001" customHeight="1">
      <c r="A511" s="13">
        <v>2012</v>
      </c>
      <c r="B511" s="14">
        <v>2012.01</v>
      </c>
      <c r="C511" s="15" t="s">
        <v>645</v>
      </c>
      <c r="D511" s="14" t="s">
        <v>14</v>
      </c>
      <c r="E511" s="14" t="s">
        <v>15</v>
      </c>
      <c r="F511" s="16">
        <v>53.253</v>
      </c>
      <c r="G511" s="16">
        <v>0</v>
      </c>
      <c r="H511" s="17">
        <f t="shared" si="7"/>
        <v>53.253</v>
      </c>
      <c r="I511" s="16">
        <v>53.253</v>
      </c>
      <c r="J511" s="18" t="s">
        <v>614</v>
      </c>
      <c r="K511" s="19" t="s">
        <v>644</v>
      </c>
      <c r="L511" s="18"/>
    </row>
    <row r="512" spans="1:12" ht="20.100000000000001" customHeight="1">
      <c r="A512" s="13">
        <v>2012</v>
      </c>
      <c r="B512" s="14">
        <v>2012.03</v>
      </c>
      <c r="C512" s="15" t="s">
        <v>646</v>
      </c>
      <c r="D512" s="14" t="s">
        <v>25</v>
      </c>
      <c r="E512" s="14" t="s">
        <v>15</v>
      </c>
      <c r="F512" s="16">
        <v>48</v>
      </c>
      <c r="G512" s="16">
        <v>47</v>
      </c>
      <c r="H512" s="17">
        <f t="shared" si="7"/>
        <v>95</v>
      </c>
      <c r="I512" s="16">
        <v>95</v>
      </c>
      <c r="J512" s="18" t="s">
        <v>614</v>
      </c>
      <c r="K512" s="19" t="s">
        <v>647</v>
      </c>
      <c r="L512" s="18"/>
    </row>
    <row r="513" spans="1:12" ht="20.100000000000001" customHeight="1">
      <c r="A513" s="13">
        <v>2012</v>
      </c>
      <c r="B513" s="14">
        <v>2012.03</v>
      </c>
      <c r="C513" s="15" t="s">
        <v>648</v>
      </c>
      <c r="D513" s="14" t="s">
        <v>25</v>
      </c>
      <c r="E513" s="14" t="s">
        <v>15</v>
      </c>
      <c r="F513" s="16">
        <v>48</v>
      </c>
      <c r="G513" s="16">
        <v>47</v>
      </c>
      <c r="H513" s="17">
        <f t="shared" si="7"/>
        <v>95</v>
      </c>
      <c r="I513" s="16">
        <v>95</v>
      </c>
      <c r="J513" s="18" t="s">
        <v>614</v>
      </c>
      <c r="K513" s="19" t="s">
        <v>647</v>
      </c>
      <c r="L513" s="18"/>
    </row>
    <row r="514" spans="1:12" ht="20.100000000000001" customHeight="1">
      <c r="A514" s="13">
        <v>2012</v>
      </c>
      <c r="B514" s="14">
        <v>2012.03</v>
      </c>
      <c r="C514" s="15" t="s">
        <v>649</v>
      </c>
      <c r="D514" s="14" t="s">
        <v>25</v>
      </c>
      <c r="E514" s="14" t="s">
        <v>15</v>
      </c>
      <c r="F514" s="16">
        <v>48</v>
      </c>
      <c r="G514" s="16">
        <v>47</v>
      </c>
      <c r="H514" s="17">
        <f t="shared" si="7"/>
        <v>95</v>
      </c>
      <c r="I514" s="16">
        <v>95</v>
      </c>
      <c r="J514" s="18" t="s">
        <v>614</v>
      </c>
      <c r="K514" s="19" t="s">
        <v>647</v>
      </c>
      <c r="L514" s="18"/>
    </row>
    <row r="515" spans="1:12" ht="20.100000000000001" customHeight="1">
      <c r="A515" s="13">
        <v>2012</v>
      </c>
      <c r="B515" s="14">
        <v>2012.03</v>
      </c>
      <c r="C515" s="15" t="s">
        <v>650</v>
      </c>
      <c r="D515" s="14" t="s">
        <v>25</v>
      </c>
      <c r="E515" s="14" t="s">
        <v>15</v>
      </c>
      <c r="F515" s="16">
        <v>48</v>
      </c>
      <c r="G515" s="16">
        <v>47</v>
      </c>
      <c r="H515" s="17">
        <f t="shared" si="7"/>
        <v>95</v>
      </c>
      <c r="I515" s="16">
        <v>95</v>
      </c>
      <c r="J515" s="18" t="s">
        <v>614</v>
      </c>
      <c r="K515" s="19" t="s">
        <v>647</v>
      </c>
      <c r="L515" s="18"/>
    </row>
    <row r="516" spans="1:12" ht="20.100000000000001" customHeight="1">
      <c r="A516" s="13">
        <v>2012</v>
      </c>
      <c r="B516" s="14">
        <v>2012.03</v>
      </c>
      <c r="C516" s="15" t="s">
        <v>651</v>
      </c>
      <c r="D516" s="14" t="s">
        <v>25</v>
      </c>
      <c r="E516" s="14" t="s">
        <v>15</v>
      </c>
      <c r="F516" s="16">
        <v>48</v>
      </c>
      <c r="G516" s="16">
        <v>47</v>
      </c>
      <c r="H516" s="17">
        <f t="shared" si="7"/>
        <v>95</v>
      </c>
      <c r="I516" s="16">
        <v>95</v>
      </c>
      <c r="J516" s="18" t="s">
        <v>614</v>
      </c>
      <c r="K516" s="19" t="s">
        <v>647</v>
      </c>
      <c r="L516" s="18"/>
    </row>
    <row r="517" spans="1:12" ht="20.100000000000001" customHeight="1">
      <c r="A517" s="13">
        <v>2012</v>
      </c>
      <c r="B517" s="14">
        <v>2012.03</v>
      </c>
      <c r="C517" s="15" t="s">
        <v>652</v>
      </c>
      <c r="D517" s="14" t="s">
        <v>14</v>
      </c>
      <c r="E517" s="14" t="s">
        <v>15</v>
      </c>
      <c r="F517" s="16">
        <v>263.94499999999999</v>
      </c>
      <c r="G517" s="16">
        <v>245.86799999999999</v>
      </c>
      <c r="H517" s="17">
        <f t="shared" ref="H517:H580" si="8">SUM(F517:G517)</f>
        <v>509.81299999999999</v>
      </c>
      <c r="I517" s="16">
        <v>509.81299999999999</v>
      </c>
      <c r="J517" s="18" t="s">
        <v>614</v>
      </c>
      <c r="K517" s="19" t="s">
        <v>647</v>
      </c>
      <c r="L517" s="18"/>
    </row>
    <row r="518" spans="1:12" ht="20.100000000000001" customHeight="1">
      <c r="A518" s="13">
        <v>2012</v>
      </c>
      <c r="B518" s="14">
        <v>2012.03</v>
      </c>
      <c r="C518" s="15" t="s">
        <v>653</v>
      </c>
      <c r="D518" s="14" t="s">
        <v>14</v>
      </c>
      <c r="E518" s="14" t="s">
        <v>15</v>
      </c>
      <c r="F518" s="16">
        <v>106.205</v>
      </c>
      <c r="G518" s="16">
        <v>156.977</v>
      </c>
      <c r="H518" s="17">
        <f t="shared" si="8"/>
        <v>263.18200000000002</v>
      </c>
      <c r="I518" s="16">
        <v>263.18200000000002</v>
      </c>
      <c r="J518" s="18" t="s">
        <v>614</v>
      </c>
      <c r="K518" s="19" t="s">
        <v>647</v>
      </c>
      <c r="L518" s="18"/>
    </row>
    <row r="519" spans="1:12" ht="20.100000000000001" customHeight="1">
      <c r="A519" s="13">
        <v>2012</v>
      </c>
      <c r="B519" s="14">
        <v>2012.04</v>
      </c>
      <c r="C519" s="15" t="s">
        <v>654</v>
      </c>
      <c r="D519" s="14" t="s">
        <v>60</v>
      </c>
      <c r="E519" s="14" t="s">
        <v>45</v>
      </c>
      <c r="F519" s="16">
        <v>380</v>
      </c>
      <c r="G519" s="16">
        <v>7.0940000000000003</v>
      </c>
      <c r="H519" s="17">
        <f t="shared" si="8"/>
        <v>387.09399999999999</v>
      </c>
      <c r="I519" s="16">
        <v>387.09399999999999</v>
      </c>
      <c r="J519" s="18" t="s">
        <v>614</v>
      </c>
      <c r="K519" s="19" t="s">
        <v>655</v>
      </c>
      <c r="L519" s="18"/>
    </row>
    <row r="520" spans="1:12" ht="20.100000000000001" customHeight="1">
      <c r="A520" s="13">
        <v>2012</v>
      </c>
      <c r="B520" s="14">
        <v>2012.04</v>
      </c>
      <c r="C520" s="15" t="s">
        <v>656</v>
      </c>
      <c r="D520" s="14" t="s">
        <v>60</v>
      </c>
      <c r="E520" s="14" t="s">
        <v>45</v>
      </c>
      <c r="F520" s="16">
        <v>1500</v>
      </c>
      <c r="G520" s="16">
        <v>500</v>
      </c>
      <c r="H520" s="17">
        <f t="shared" si="8"/>
        <v>2000</v>
      </c>
      <c r="I520" s="16">
        <v>1000</v>
      </c>
      <c r="J520" s="18" t="s">
        <v>614</v>
      </c>
      <c r="K520" s="19" t="s">
        <v>655</v>
      </c>
      <c r="L520" s="18"/>
    </row>
    <row r="521" spans="1:12" ht="20.100000000000001" customHeight="1">
      <c r="A521" s="13">
        <v>2012</v>
      </c>
      <c r="B521" s="27">
        <v>2012.11</v>
      </c>
      <c r="C521" s="24" t="s">
        <v>657</v>
      </c>
      <c r="D521" s="27" t="s">
        <v>60</v>
      </c>
      <c r="E521" s="27" t="s">
        <v>45</v>
      </c>
      <c r="F521" s="16">
        <v>3500</v>
      </c>
      <c r="G521" s="16">
        <v>500</v>
      </c>
      <c r="H521" s="17">
        <f t="shared" si="8"/>
        <v>4000</v>
      </c>
      <c r="I521" s="16">
        <v>2000</v>
      </c>
      <c r="J521" s="18" t="s">
        <v>614</v>
      </c>
      <c r="K521" s="19" t="s">
        <v>655</v>
      </c>
      <c r="L521" s="18"/>
    </row>
    <row r="522" spans="1:12" ht="20.100000000000001" customHeight="1">
      <c r="A522" s="13">
        <v>2012</v>
      </c>
      <c r="B522" s="27">
        <v>2012.11</v>
      </c>
      <c r="C522" s="24" t="s">
        <v>658</v>
      </c>
      <c r="D522" s="27" t="s">
        <v>60</v>
      </c>
      <c r="E522" s="27" t="s">
        <v>45</v>
      </c>
      <c r="F522" s="16">
        <v>2500</v>
      </c>
      <c r="G522" s="16">
        <v>500</v>
      </c>
      <c r="H522" s="17">
        <f t="shared" si="8"/>
        <v>3000</v>
      </c>
      <c r="I522" s="16">
        <v>2000</v>
      </c>
      <c r="J522" s="18" t="s">
        <v>614</v>
      </c>
      <c r="K522" s="19" t="s">
        <v>655</v>
      </c>
      <c r="L522" s="18"/>
    </row>
    <row r="523" spans="1:12" ht="20.100000000000001" customHeight="1">
      <c r="A523" s="13">
        <v>2012</v>
      </c>
      <c r="B523" s="27">
        <v>2012.11</v>
      </c>
      <c r="C523" s="24" t="s">
        <v>659</v>
      </c>
      <c r="D523" s="27" t="s">
        <v>60</v>
      </c>
      <c r="E523" s="27" t="s">
        <v>45</v>
      </c>
      <c r="F523" s="16">
        <v>2500</v>
      </c>
      <c r="G523" s="16">
        <v>500</v>
      </c>
      <c r="H523" s="17">
        <f t="shared" si="8"/>
        <v>3000</v>
      </c>
      <c r="I523" s="16">
        <v>1000</v>
      </c>
      <c r="J523" s="18" t="s">
        <v>614</v>
      </c>
      <c r="K523" s="19" t="s">
        <v>655</v>
      </c>
      <c r="L523" s="18"/>
    </row>
    <row r="524" spans="1:12" ht="20.100000000000001" customHeight="1">
      <c r="A524" s="13">
        <v>2012</v>
      </c>
      <c r="B524" s="27">
        <v>2012.11</v>
      </c>
      <c r="C524" s="24" t="s">
        <v>660</v>
      </c>
      <c r="D524" s="27" t="s">
        <v>60</v>
      </c>
      <c r="E524" s="27" t="s">
        <v>45</v>
      </c>
      <c r="F524" s="16">
        <v>2500</v>
      </c>
      <c r="G524" s="16">
        <v>500</v>
      </c>
      <c r="H524" s="17">
        <f t="shared" si="8"/>
        <v>3000</v>
      </c>
      <c r="I524" s="16">
        <v>1000</v>
      </c>
      <c r="J524" s="18" t="s">
        <v>614</v>
      </c>
      <c r="K524" s="19" t="s">
        <v>655</v>
      </c>
      <c r="L524" s="18"/>
    </row>
    <row r="525" spans="1:12" ht="20.100000000000001" customHeight="1">
      <c r="A525" s="13">
        <v>2012</v>
      </c>
      <c r="B525" s="27">
        <v>2012.11</v>
      </c>
      <c r="C525" s="24" t="s">
        <v>661</v>
      </c>
      <c r="D525" s="27" t="s">
        <v>60</v>
      </c>
      <c r="E525" s="27" t="s">
        <v>45</v>
      </c>
      <c r="F525" s="16">
        <v>2500</v>
      </c>
      <c r="G525" s="16">
        <v>500</v>
      </c>
      <c r="H525" s="17">
        <f t="shared" si="8"/>
        <v>3000</v>
      </c>
      <c r="I525" s="16">
        <v>1000</v>
      </c>
      <c r="J525" s="18" t="s">
        <v>614</v>
      </c>
      <c r="K525" s="19" t="s">
        <v>655</v>
      </c>
      <c r="L525" s="18"/>
    </row>
    <row r="526" spans="1:12" ht="20.100000000000001" customHeight="1">
      <c r="A526" s="13">
        <v>2012</v>
      </c>
      <c r="B526" s="14">
        <v>2012.11</v>
      </c>
      <c r="C526" s="15" t="s">
        <v>662</v>
      </c>
      <c r="D526" s="14" t="s">
        <v>60</v>
      </c>
      <c r="E526" s="14" t="s">
        <v>45</v>
      </c>
      <c r="F526" s="16">
        <v>3500</v>
      </c>
      <c r="G526" s="16">
        <v>1000</v>
      </c>
      <c r="H526" s="17">
        <f t="shared" si="8"/>
        <v>4500</v>
      </c>
      <c r="I526" s="16">
        <v>1000</v>
      </c>
      <c r="J526" s="18" t="s">
        <v>614</v>
      </c>
      <c r="K526" s="19" t="s">
        <v>655</v>
      </c>
      <c r="L526" s="18"/>
    </row>
    <row r="527" spans="1:12" ht="20.100000000000001" customHeight="1">
      <c r="A527" s="13">
        <v>2012</v>
      </c>
      <c r="B527" s="14">
        <v>2012.09</v>
      </c>
      <c r="C527" s="15" t="s">
        <v>663</v>
      </c>
      <c r="D527" s="14" t="s">
        <v>14</v>
      </c>
      <c r="E527" s="14" t="s">
        <v>15</v>
      </c>
      <c r="F527" s="16">
        <v>82.510999999999996</v>
      </c>
      <c r="G527" s="16">
        <v>0</v>
      </c>
      <c r="H527" s="17">
        <f t="shared" si="8"/>
        <v>82.510999999999996</v>
      </c>
      <c r="I527" s="16">
        <v>82.510999999999996</v>
      </c>
      <c r="J527" s="18" t="s">
        <v>614</v>
      </c>
      <c r="K527" s="19" t="s">
        <v>655</v>
      </c>
      <c r="L527" s="18"/>
    </row>
    <row r="528" spans="1:12" ht="20.100000000000001" customHeight="1">
      <c r="A528" s="13">
        <v>2012</v>
      </c>
      <c r="B528" s="14">
        <v>2012.11</v>
      </c>
      <c r="C528" s="15" t="s">
        <v>664</v>
      </c>
      <c r="D528" s="14" t="s">
        <v>25</v>
      </c>
      <c r="E528" s="14" t="s">
        <v>15</v>
      </c>
      <c r="F528" s="16">
        <v>1200</v>
      </c>
      <c r="G528" s="16">
        <v>0</v>
      </c>
      <c r="H528" s="17">
        <f t="shared" si="8"/>
        <v>1200</v>
      </c>
      <c r="I528" s="16">
        <v>1200</v>
      </c>
      <c r="J528" s="18" t="s">
        <v>614</v>
      </c>
      <c r="K528" s="19" t="s">
        <v>665</v>
      </c>
      <c r="L528" s="18"/>
    </row>
    <row r="529" spans="1:12" ht="20.100000000000001" customHeight="1">
      <c r="A529" s="13">
        <v>2012</v>
      </c>
      <c r="B529" s="14">
        <v>2012.11</v>
      </c>
      <c r="C529" s="15" t="s">
        <v>666</v>
      </c>
      <c r="D529" s="14" t="s">
        <v>25</v>
      </c>
      <c r="E529" s="14" t="s">
        <v>15</v>
      </c>
      <c r="F529" s="16">
        <v>488</v>
      </c>
      <c r="G529" s="16">
        <v>0</v>
      </c>
      <c r="H529" s="17">
        <f t="shared" si="8"/>
        <v>488</v>
      </c>
      <c r="I529" s="16">
        <v>488</v>
      </c>
      <c r="J529" s="18" t="s">
        <v>614</v>
      </c>
      <c r="K529" s="19" t="s">
        <v>665</v>
      </c>
      <c r="L529" s="18"/>
    </row>
    <row r="530" spans="1:12" ht="20.100000000000001" customHeight="1">
      <c r="A530" s="13">
        <v>2012</v>
      </c>
      <c r="B530" s="14">
        <v>2012.04</v>
      </c>
      <c r="C530" s="15" t="s">
        <v>667</v>
      </c>
      <c r="D530" s="14" t="s">
        <v>25</v>
      </c>
      <c r="E530" s="14" t="s">
        <v>15</v>
      </c>
      <c r="F530" s="16">
        <v>80</v>
      </c>
      <c r="G530" s="16">
        <v>20</v>
      </c>
      <c r="H530" s="17">
        <f t="shared" si="8"/>
        <v>100</v>
      </c>
      <c r="I530" s="16">
        <v>100</v>
      </c>
      <c r="J530" s="18" t="s">
        <v>614</v>
      </c>
      <c r="K530" s="19" t="s">
        <v>665</v>
      </c>
      <c r="L530" s="18"/>
    </row>
    <row r="531" spans="1:12" ht="20.100000000000001" customHeight="1">
      <c r="A531" s="13">
        <v>2012</v>
      </c>
      <c r="B531" s="14">
        <v>2012.04</v>
      </c>
      <c r="C531" s="15" t="s">
        <v>668</v>
      </c>
      <c r="D531" s="14" t="s">
        <v>25</v>
      </c>
      <c r="E531" s="14" t="s">
        <v>15</v>
      </c>
      <c r="F531" s="16">
        <v>100</v>
      </c>
      <c r="G531" s="16">
        <v>30</v>
      </c>
      <c r="H531" s="17">
        <f t="shared" si="8"/>
        <v>130</v>
      </c>
      <c r="I531" s="16">
        <v>130</v>
      </c>
      <c r="J531" s="18" t="s">
        <v>614</v>
      </c>
      <c r="K531" s="19" t="s">
        <v>665</v>
      </c>
      <c r="L531" s="18"/>
    </row>
    <row r="532" spans="1:12" ht="20.100000000000001" customHeight="1">
      <c r="A532" s="13">
        <v>2012</v>
      </c>
      <c r="B532" s="14">
        <v>2012.04</v>
      </c>
      <c r="C532" s="15" t="s">
        <v>669</v>
      </c>
      <c r="D532" s="14" t="s">
        <v>25</v>
      </c>
      <c r="E532" s="14" t="s">
        <v>15</v>
      </c>
      <c r="F532" s="16">
        <v>50</v>
      </c>
      <c r="G532" s="16">
        <v>20</v>
      </c>
      <c r="H532" s="17">
        <f t="shared" si="8"/>
        <v>70</v>
      </c>
      <c r="I532" s="16">
        <v>70</v>
      </c>
      <c r="J532" s="18" t="s">
        <v>614</v>
      </c>
      <c r="K532" s="19" t="s">
        <v>665</v>
      </c>
      <c r="L532" s="18"/>
    </row>
    <row r="533" spans="1:12" ht="20.100000000000001" customHeight="1">
      <c r="A533" s="13">
        <v>2012</v>
      </c>
      <c r="B533" s="14">
        <v>2012.02</v>
      </c>
      <c r="C533" s="15" t="s">
        <v>670</v>
      </c>
      <c r="D533" s="14" t="s">
        <v>25</v>
      </c>
      <c r="E533" s="14" t="s">
        <v>15</v>
      </c>
      <c r="F533" s="16">
        <v>120</v>
      </c>
      <c r="G533" s="16">
        <v>280</v>
      </c>
      <c r="H533" s="17">
        <f t="shared" si="8"/>
        <v>400</v>
      </c>
      <c r="I533" s="16">
        <v>400</v>
      </c>
      <c r="J533" s="18" t="s">
        <v>614</v>
      </c>
      <c r="K533" s="19" t="s">
        <v>665</v>
      </c>
      <c r="L533" s="18"/>
    </row>
    <row r="534" spans="1:12" ht="20.100000000000001" customHeight="1">
      <c r="A534" s="13">
        <v>2012</v>
      </c>
      <c r="B534" s="14">
        <v>2012.03</v>
      </c>
      <c r="C534" s="15" t="s">
        <v>671</v>
      </c>
      <c r="D534" s="14" t="s">
        <v>25</v>
      </c>
      <c r="E534" s="14" t="s">
        <v>15</v>
      </c>
      <c r="F534" s="16">
        <v>60</v>
      </c>
      <c r="G534" s="16">
        <v>50.4</v>
      </c>
      <c r="H534" s="17">
        <f t="shared" si="8"/>
        <v>110.4</v>
      </c>
      <c r="I534" s="16">
        <v>110.4</v>
      </c>
      <c r="J534" s="18" t="s">
        <v>614</v>
      </c>
      <c r="K534" s="19" t="s">
        <v>672</v>
      </c>
      <c r="L534" s="18"/>
    </row>
    <row r="535" spans="1:12" ht="20.100000000000001" customHeight="1">
      <c r="A535" s="13">
        <v>2012</v>
      </c>
      <c r="B535" s="14">
        <v>2012.03</v>
      </c>
      <c r="C535" s="15" t="s">
        <v>673</v>
      </c>
      <c r="D535" s="14" t="s">
        <v>25</v>
      </c>
      <c r="E535" s="14" t="s">
        <v>15</v>
      </c>
      <c r="F535" s="16">
        <v>59.7</v>
      </c>
      <c r="G535" s="16">
        <v>50.148000000000003</v>
      </c>
      <c r="H535" s="17">
        <f t="shared" si="8"/>
        <v>109.84800000000001</v>
      </c>
      <c r="I535" s="16">
        <v>109.848</v>
      </c>
      <c r="J535" s="18" t="s">
        <v>614</v>
      </c>
      <c r="K535" s="19" t="s">
        <v>672</v>
      </c>
      <c r="L535" s="18"/>
    </row>
    <row r="536" spans="1:12" ht="20.100000000000001" customHeight="1">
      <c r="A536" s="13">
        <v>2012</v>
      </c>
      <c r="B536" s="14">
        <v>2012.03</v>
      </c>
      <c r="C536" s="15" t="s">
        <v>674</v>
      </c>
      <c r="D536" s="14" t="s">
        <v>305</v>
      </c>
      <c r="E536" s="14" t="s">
        <v>15</v>
      </c>
      <c r="F536" s="16">
        <v>4070</v>
      </c>
      <c r="G536" s="16">
        <v>2113</v>
      </c>
      <c r="H536" s="17">
        <f t="shared" si="8"/>
        <v>6183</v>
      </c>
      <c r="I536" s="16">
        <v>1270</v>
      </c>
      <c r="J536" s="18" t="s">
        <v>614</v>
      </c>
      <c r="K536" s="19" t="s">
        <v>672</v>
      </c>
      <c r="L536" s="18"/>
    </row>
    <row r="537" spans="1:12" ht="20.100000000000001" customHeight="1">
      <c r="A537" s="13">
        <v>2012</v>
      </c>
      <c r="B537" s="14">
        <v>2012.01</v>
      </c>
      <c r="C537" s="15" t="s">
        <v>675</v>
      </c>
      <c r="D537" s="14" t="s">
        <v>40</v>
      </c>
      <c r="E537" s="14" t="s">
        <v>45</v>
      </c>
      <c r="F537" s="16">
        <v>3361.6990000000001</v>
      </c>
      <c r="G537" s="16">
        <v>1527.55</v>
      </c>
      <c r="H537" s="17">
        <f t="shared" si="8"/>
        <v>4889.2489999999998</v>
      </c>
      <c r="I537" s="16">
        <v>300</v>
      </c>
      <c r="J537" s="18" t="s">
        <v>676</v>
      </c>
      <c r="K537" s="19" t="s">
        <v>677</v>
      </c>
      <c r="L537" s="18"/>
    </row>
    <row r="538" spans="1:12" ht="20.100000000000001" customHeight="1">
      <c r="A538" s="13">
        <v>2012</v>
      </c>
      <c r="B538" s="14">
        <v>2012.06</v>
      </c>
      <c r="C538" s="15" t="s">
        <v>678</v>
      </c>
      <c r="D538" s="14" t="s">
        <v>40</v>
      </c>
      <c r="E538" s="14" t="s">
        <v>45</v>
      </c>
      <c r="F538" s="16">
        <v>2500</v>
      </c>
      <c r="G538" s="16">
        <v>0</v>
      </c>
      <c r="H538" s="17">
        <f t="shared" si="8"/>
        <v>2500</v>
      </c>
      <c r="I538" s="16">
        <v>800</v>
      </c>
      <c r="J538" s="18" t="s">
        <v>676</v>
      </c>
      <c r="K538" s="19" t="s">
        <v>677</v>
      </c>
      <c r="L538" s="18"/>
    </row>
    <row r="539" spans="1:12" ht="20.100000000000001" customHeight="1">
      <c r="A539" s="13">
        <v>2012</v>
      </c>
      <c r="B539" s="14">
        <v>2012.06</v>
      </c>
      <c r="C539" s="15" t="s">
        <v>679</v>
      </c>
      <c r="D539" s="14" t="s">
        <v>40</v>
      </c>
      <c r="E539" s="14" t="s">
        <v>45</v>
      </c>
      <c r="F539" s="16">
        <v>2000</v>
      </c>
      <c r="G539" s="16">
        <v>0</v>
      </c>
      <c r="H539" s="17">
        <f t="shared" si="8"/>
        <v>2000</v>
      </c>
      <c r="I539" s="16">
        <v>500</v>
      </c>
      <c r="J539" s="18" t="s">
        <v>676</v>
      </c>
      <c r="K539" s="19" t="s">
        <v>677</v>
      </c>
      <c r="L539" s="18"/>
    </row>
    <row r="540" spans="1:12" ht="20.100000000000001" customHeight="1">
      <c r="A540" s="13">
        <v>2012</v>
      </c>
      <c r="B540" s="14">
        <v>2012.09</v>
      </c>
      <c r="C540" s="15" t="s">
        <v>680</v>
      </c>
      <c r="D540" s="14" t="s">
        <v>40</v>
      </c>
      <c r="E540" s="14" t="s">
        <v>45</v>
      </c>
      <c r="F540" s="16">
        <v>3500</v>
      </c>
      <c r="G540" s="16">
        <v>0</v>
      </c>
      <c r="H540" s="17">
        <f t="shared" si="8"/>
        <v>3500</v>
      </c>
      <c r="I540" s="16">
        <v>1000</v>
      </c>
      <c r="J540" s="18" t="s">
        <v>676</v>
      </c>
      <c r="K540" s="19" t="s">
        <v>677</v>
      </c>
      <c r="L540" s="18"/>
    </row>
    <row r="541" spans="1:12" ht="20.100000000000001" customHeight="1">
      <c r="A541" s="13">
        <v>2012</v>
      </c>
      <c r="B541" s="14">
        <v>2012.05</v>
      </c>
      <c r="C541" s="15" t="s">
        <v>681</v>
      </c>
      <c r="D541" s="14" t="s">
        <v>266</v>
      </c>
      <c r="E541" s="14" t="s">
        <v>682</v>
      </c>
      <c r="F541" s="16">
        <v>1300</v>
      </c>
      <c r="G541" s="16">
        <v>0</v>
      </c>
      <c r="H541" s="17">
        <f t="shared" si="8"/>
        <v>1300</v>
      </c>
      <c r="I541" s="16">
        <v>1300</v>
      </c>
      <c r="J541" s="18" t="s">
        <v>676</v>
      </c>
      <c r="K541" s="19" t="s">
        <v>677</v>
      </c>
      <c r="L541" s="18"/>
    </row>
    <row r="542" spans="1:12" ht="20.100000000000001" customHeight="1">
      <c r="A542" s="13">
        <v>2012</v>
      </c>
      <c r="B542" s="14">
        <v>2012.01</v>
      </c>
      <c r="C542" s="15" t="s">
        <v>683</v>
      </c>
      <c r="D542" s="14" t="s">
        <v>40</v>
      </c>
      <c r="E542" s="14" t="s">
        <v>45</v>
      </c>
      <c r="F542" s="16">
        <v>185</v>
      </c>
      <c r="G542" s="16">
        <v>25</v>
      </c>
      <c r="H542" s="17">
        <f t="shared" si="8"/>
        <v>210</v>
      </c>
      <c r="I542" s="16">
        <v>185</v>
      </c>
      <c r="J542" s="18" t="s">
        <v>676</v>
      </c>
      <c r="K542" s="19" t="s">
        <v>677</v>
      </c>
      <c r="L542" s="18"/>
    </row>
    <row r="543" spans="1:12" ht="20.100000000000001" customHeight="1">
      <c r="A543" s="13">
        <v>2012</v>
      </c>
      <c r="B543" s="14">
        <v>2012.04</v>
      </c>
      <c r="C543" s="15" t="s">
        <v>684</v>
      </c>
      <c r="D543" s="14" t="s">
        <v>266</v>
      </c>
      <c r="E543" s="14" t="s">
        <v>682</v>
      </c>
      <c r="F543" s="16">
        <v>50</v>
      </c>
      <c r="G543" s="16">
        <v>20</v>
      </c>
      <c r="H543" s="17">
        <f t="shared" si="8"/>
        <v>70</v>
      </c>
      <c r="I543" s="16">
        <v>50</v>
      </c>
      <c r="J543" s="18" t="s">
        <v>676</v>
      </c>
      <c r="K543" s="19" t="s">
        <v>677</v>
      </c>
      <c r="L543" s="18"/>
    </row>
    <row r="544" spans="1:12" ht="20.100000000000001" customHeight="1">
      <c r="A544" s="13">
        <v>2012</v>
      </c>
      <c r="B544" s="14">
        <v>2012.04</v>
      </c>
      <c r="C544" s="15" t="s">
        <v>685</v>
      </c>
      <c r="D544" s="14" t="s">
        <v>266</v>
      </c>
      <c r="E544" s="14" t="s">
        <v>682</v>
      </c>
      <c r="F544" s="16">
        <v>55</v>
      </c>
      <c r="G544" s="16">
        <v>25</v>
      </c>
      <c r="H544" s="17">
        <f t="shared" si="8"/>
        <v>80</v>
      </c>
      <c r="I544" s="16">
        <v>55</v>
      </c>
      <c r="J544" s="18" t="s">
        <v>676</v>
      </c>
      <c r="K544" s="19" t="s">
        <v>677</v>
      </c>
      <c r="L544" s="18"/>
    </row>
    <row r="545" spans="1:12" ht="20.100000000000001" customHeight="1">
      <c r="A545" s="13">
        <v>2012</v>
      </c>
      <c r="B545" s="14">
        <v>2012.04</v>
      </c>
      <c r="C545" s="15" t="s">
        <v>686</v>
      </c>
      <c r="D545" s="14" t="s">
        <v>266</v>
      </c>
      <c r="E545" s="14" t="s">
        <v>682</v>
      </c>
      <c r="F545" s="16">
        <v>50</v>
      </c>
      <c r="G545" s="16">
        <v>20</v>
      </c>
      <c r="H545" s="17">
        <f t="shared" si="8"/>
        <v>70</v>
      </c>
      <c r="I545" s="16">
        <v>50</v>
      </c>
      <c r="J545" s="18" t="s">
        <v>676</v>
      </c>
      <c r="K545" s="19" t="s">
        <v>677</v>
      </c>
      <c r="L545" s="18"/>
    </row>
    <row r="546" spans="1:12" ht="20.100000000000001" customHeight="1">
      <c r="A546" s="13">
        <v>2012</v>
      </c>
      <c r="B546" s="14">
        <v>2012.04</v>
      </c>
      <c r="C546" s="15" t="s">
        <v>687</v>
      </c>
      <c r="D546" s="14" t="s">
        <v>266</v>
      </c>
      <c r="E546" s="14" t="s">
        <v>682</v>
      </c>
      <c r="F546" s="16">
        <v>30</v>
      </c>
      <c r="G546" s="16">
        <v>10</v>
      </c>
      <c r="H546" s="17">
        <f t="shared" si="8"/>
        <v>40</v>
      </c>
      <c r="I546" s="16">
        <v>30</v>
      </c>
      <c r="J546" s="18" t="s">
        <v>676</v>
      </c>
      <c r="K546" s="19" t="s">
        <v>677</v>
      </c>
      <c r="L546" s="18"/>
    </row>
    <row r="547" spans="1:12" ht="20.100000000000001" customHeight="1">
      <c r="A547" s="13">
        <v>2012</v>
      </c>
      <c r="B547" s="14">
        <v>2012.04</v>
      </c>
      <c r="C547" s="15" t="s">
        <v>688</v>
      </c>
      <c r="D547" s="14" t="s">
        <v>40</v>
      </c>
      <c r="E547" s="14" t="s">
        <v>45</v>
      </c>
      <c r="F547" s="16">
        <v>400</v>
      </c>
      <c r="G547" s="16">
        <v>150</v>
      </c>
      <c r="H547" s="17">
        <f t="shared" si="8"/>
        <v>550</v>
      </c>
      <c r="I547" s="16">
        <v>400</v>
      </c>
      <c r="J547" s="18" t="s">
        <v>676</v>
      </c>
      <c r="K547" s="19" t="s">
        <v>677</v>
      </c>
      <c r="L547" s="18"/>
    </row>
    <row r="548" spans="1:12" ht="20.100000000000001" customHeight="1">
      <c r="A548" s="13">
        <v>2012</v>
      </c>
      <c r="B548" s="14">
        <v>2012.04</v>
      </c>
      <c r="C548" s="15" t="s">
        <v>689</v>
      </c>
      <c r="D548" s="14" t="s">
        <v>266</v>
      </c>
      <c r="E548" s="14" t="s">
        <v>45</v>
      </c>
      <c r="F548" s="16">
        <v>100</v>
      </c>
      <c r="G548" s="16">
        <v>50</v>
      </c>
      <c r="H548" s="17">
        <f t="shared" si="8"/>
        <v>150</v>
      </c>
      <c r="I548" s="16">
        <v>100</v>
      </c>
      <c r="J548" s="18" t="s">
        <v>676</v>
      </c>
      <c r="K548" s="19" t="s">
        <v>677</v>
      </c>
      <c r="L548" s="18"/>
    </row>
    <row r="549" spans="1:12" ht="20.100000000000001" customHeight="1">
      <c r="A549" s="13">
        <v>2012</v>
      </c>
      <c r="B549" s="14">
        <v>2012.01</v>
      </c>
      <c r="C549" s="15" t="s">
        <v>690</v>
      </c>
      <c r="D549" s="14" t="s">
        <v>80</v>
      </c>
      <c r="E549" s="14" t="s">
        <v>682</v>
      </c>
      <c r="F549" s="16">
        <v>26.983000000000001</v>
      </c>
      <c r="G549" s="16">
        <v>0</v>
      </c>
      <c r="H549" s="17">
        <f t="shared" si="8"/>
        <v>26.983000000000001</v>
      </c>
      <c r="I549" s="16">
        <v>26.983000000000001</v>
      </c>
      <c r="J549" s="18" t="s">
        <v>676</v>
      </c>
      <c r="K549" s="19" t="s">
        <v>691</v>
      </c>
      <c r="L549" s="18"/>
    </row>
    <row r="550" spans="1:12" ht="20.100000000000001" customHeight="1">
      <c r="A550" s="13">
        <v>2012</v>
      </c>
      <c r="B550" s="14">
        <v>2012.01</v>
      </c>
      <c r="C550" s="15" t="s">
        <v>692</v>
      </c>
      <c r="D550" s="14" t="s">
        <v>80</v>
      </c>
      <c r="E550" s="14" t="s">
        <v>682</v>
      </c>
      <c r="F550" s="16">
        <v>102.806</v>
      </c>
      <c r="G550" s="16">
        <v>0</v>
      </c>
      <c r="H550" s="17">
        <f t="shared" si="8"/>
        <v>102.806</v>
      </c>
      <c r="I550" s="16">
        <v>102.806</v>
      </c>
      <c r="J550" s="18" t="s">
        <v>676</v>
      </c>
      <c r="K550" s="19" t="s">
        <v>691</v>
      </c>
      <c r="L550" s="18"/>
    </row>
    <row r="551" spans="1:12" ht="20.100000000000001" customHeight="1">
      <c r="A551" s="13">
        <v>2012</v>
      </c>
      <c r="B551" s="14">
        <v>2012.01</v>
      </c>
      <c r="C551" s="15" t="s">
        <v>693</v>
      </c>
      <c r="D551" s="14" t="s">
        <v>19</v>
      </c>
      <c r="E551" s="14" t="s">
        <v>682</v>
      </c>
      <c r="F551" s="16">
        <v>22.010999999999999</v>
      </c>
      <c r="G551" s="16">
        <v>0</v>
      </c>
      <c r="H551" s="17">
        <f t="shared" si="8"/>
        <v>22.010999999999999</v>
      </c>
      <c r="I551" s="16">
        <v>22.010999999999999</v>
      </c>
      <c r="J551" s="18" t="s">
        <v>676</v>
      </c>
      <c r="K551" s="19" t="s">
        <v>691</v>
      </c>
      <c r="L551" s="18"/>
    </row>
    <row r="552" spans="1:12" ht="20.100000000000001" customHeight="1">
      <c r="A552" s="13">
        <v>2012</v>
      </c>
      <c r="B552" s="14">
        <v>2012.04</v>
      </c>
      <c r="C552" s="15" t="s">
        <v>694</v>
      </c>
      <c r="D552" s="14" t="s">
        <v>19</v>
      </c>
      <c r="E552" s="14" t="s">
        <v>682</v>
      </c>
      <c r="F552" s="16">
        <v>30</v>
      </c>
      <c r="G552" s="16">
        <v>0</v>
      </c>
      <c r="H552" s="17">
        <f t="shared" si="8"/>
        <v>30</v>
      </c>
      <c r="I552" s="16">
        <v>20</v>
      </c>
      <c r="J552" s="18" t="s">
        <v>676</v>
      </c>
      <c r="K552" s="19" t="s">
        <v>691</v>
      </c>
      <c r="L552" s="18"/>
    </row>
    <row r="553" spans="1:12" ht="20.100000000000001" customHeight="1">
      <c r="A553" s="13">
        <v>2012</v>
      </c>
      <c r="B553" s="14">
        <v>2012.04</v>
      </c>
      <c r="C553" s="15" t="s">
        <v>695</v>
      </c>
      <c r="D553" s="14" t="s">
        <v>80</v>
      </c>
      <c r="E553" s="14" t="s">
        <v>682</v>
      </c>
      <c r="F553" s="16">
        <v>100</v>
      </c>
      <c r="G553" s="16">
        <v>0</v>
      </c>
      <c r="H553" s="17">
        <f t="shared" si="8"/>
        <v>100</v>
      </c>
      <c r="I553" s="16">
        <v>50</v>
      </c>
      <c r="J553" s="18" t="s">
        <v>676</v>
      </c>
      <c r="K553" s="19" t="s">
        <v>691</v>
      </c>
      <c r="L553" s="18"/>
    </row>
    <row r="554" spans="1:12" ht="20.100000000000001" customHeight="1">
      <c r="A554" s="13">
        <v>2012</v>
      </c>
      <c r="B554" s="14">
        <v>2012.4</v>
      </c>
      <c r="C554" s="15" t="s">
        <v>696</v>
      </c>
      <c r="D554" s="14" t="s">
        <v>62</v>
      </c>
      <c r="E554" s="14" t="s">
        <v>41</v>
      </c>
      <c r="F554" s="16">
        <v>1785</v>
      </c>
      <c r="G554" s="16">
        <v>150</v>
      </c>
      <c r="H554" s="17">
        <f t="shared" si="8"/>
        <v>1935</v>
      </c>
      <c r="I554" s="16">
        <v>1110</v>
      </c>
      <c r="J554" s="18" t="s">
        <v>676</v>
      </c>
      <c r="K554" s="19" t="s">
        <v>691</v>
      </c>
      <c r="L554" s="18"/>
    </row>
    <row r="555" spans="1:12" ht="20.100000000000001" customHeight="1">
      <c r="A555" s="13">
        <v>2012</v>
      </c>
      <c r="B555" s="14">
        <v>2012.01</v>
      </c>
      <c r="C555" s="15" t="s">
        <v>697</v>
      </c>
      <c r="D555" s="14" t="s">
        <v>93</v>
      </c>
      <c r="E555" s="20" t="s">
        <v>41</v>
      </c>
      <c r="F555" s="16">
        <v>780</v>
      </c>
      <c r="G555" s="16">
        <v>0</v>
      </c>
      <c r="H555" s="17">
        <f t="shared" si="8"/>
        <v>780</v>
      </c>
      <c r="I555" s="16">
        <v>780</v>
      </c>
      <c r="J555" s="18" t="s">
        <v>676</v>
      </c>
      <c r="K555" s="19" t="s">
        <v>698</v>
      </c>
      <c r="L555" s="18"/>
    </row>
    <row r="556" spans="1:12" ht="20.100000000000001" customHeight="1">
      <c r="A556" s="13">
        <v>2012</v>
      </c>
      <c r="B556" s="14">
        <v>2012.01</v>
      </c>
      <c r="C556" s="15" t="s">
        <v>697</v>
      </c>
      <c r="D556" s="14" t="s">
        <v>93</v>
      </c>
      <c r="E556" s="20" t="s">
        <v>45</v>
      </c>
      <c r="F556" s="16">
        <v>350</v>
      </c>
      <c r="G556" s="16">
        <v>0</v>
      </c>
      <c r="H556" s="17">
        <f t="shared" si="8"/>
        <v>350</v>
      </c>
      <c r="I556" s="16">
        <v>350</v>
      </c>
      <c r="J556" s="18" t="s">
        <v>676</v>
      </c>
      <c r="K556" s="19" t="s">
        <v>698</v>
      </c>
      <c r="L556" s="18"/>
    </row>
    <row r="557" spans="1:12" ht="20.100000000000001" customHeight="1">
      <c r="A557" s="13">
        <v>2012</v>
      </c>
      <c r="B557" s="14">
        <v>2012.02</v>
      </c>
      <c r="C557" s="15" t="s">
        <v>699</v>
      </c>
      <c r="D557" s="14" t="s">
        <v>80</v>
      </c>
      <c r="E557" s="20" t="s">
        <v>45</v>
      </c>
      <c r="F557" s="16">
        <v>23.936</v>
      </c>
      <c r="G557" s="16">
        <v>0</v>
      </c>
      <c r="H557" s="17">
        <f t="shared" si="8"/>
        <v>23.936</v>
      </c>
      <c r="I557" s="16">
        <v>23.936</v>
      </c>
      <c r="J557" s="18" t="s">
        <v>676</v>
      </c>
      <c r="K557" s="19" t="s">
        <v>698</v>
      </c>
      <c r="L557" s="18"/>
    </row>
    <row r="558" spans="1:12" ht="20.100000000000001" customHeight="1">
      <c r="A558" s="13">
        <v>2012</v>
      </c>
      <c r="B558" s="14">
        <v>2012.02</v>
      </c>
      <c r="C558" s="15" t="s">
        <v>700</v>
      </c>
      <c r="D558" s="14" t="s">
        <v>60</v>
      </c>
      <c r="E558" s="20" t="s">
        <v>45</v>
      </c>
      <c r="F558" s="16">
        <v>142.15299999999999</v>
      </c>
      <c r="G558" s="16">
        <v>20</v>
      </c>
      <c r="H558" s="17">
        <f t="shared" si="8"/>
        <v>162.15299999999999</v>
      </c>
      <c r="I558" s="16">
        <v>75</v>
      </c>
      <c r="J558" s="18" t="s">
        <v>676</v>
      </c>
      <c r="K558" s="19" t="s">
        <v>698</v>
      </c>
      <c r="L558" s="18"/>
    </row>
    <row r="559" spans="1:12" ht="20.100000000000001" customHeight="1">
      <c r="A559" s="13">
        <v>2012</v>
      </c>
      <c r="B559" s="14">
        <v>2012.02</v>
      </c>
      <c r="C559" s="15" t="s">
        <v>700</v>
      </c>
      <c r="D559" s="14" t="s">
        <v>60</v>
      </c>
      <c r="E559" s="20" t="s">
        <v>45</v>
      </c>
      <c r="F559" s="16">
        <v>1137</v>
      </c>
      <c r="G559" s="16">
        <v>210</v>
      </c>
      <c r="H559" s="17">
        <f t="shared" si="8"/>
        <v>1347</v>
      </c>
      <c r="I559" s="16">
        <v>750</v>
      </c>
      <c r="J559" s="18" t="s">
        <v>676</v>
      </c>
      <c r="K559" s="19" t="s">
        <v>698</v>
      </c>
      <c r="L559" s="18"/>
    </row>
    <row r="560" spans="1:12" ht="20.100000000000001" customHeight="1">
      <c r="A560" s="13">
        <v>2012</v>
      </c>
      <c r="B560" s="14">
        <v>2012.02</v>
      </c>
      <c r="C560" s="15" t="s">
        <v>700</v>
      </c>
      <c r="D560" s="14" t="s">
        <v>80</v>
      </c>
      <c r="E560" s="20" t="s">
        <v>45</v>
      </c>
      <c r="F560" s="16">
        <v>50</v>
      </c>
      <c r="G560" s="16">
        <v>0</v>
      </c>
      <c r="H560" s="17">
        <f t="shared" si="8"/>
        <v>50</v>
      </c>
      <c r="I560" s="16">
        <v>30</v>
      </c>
      <c r="J560" s="18" t="s">
        <v>676</v>
      </c>
      <c r="K560" s="19" t="s">
        <v>698</v>
      </c>
      <c r="L560" s="18"/>
    </row>
    <row r="561" spans="1:12" ht="20.100000000000001" customHeight="1">
      <c r="A561" s="13">
        <v>2012</v>
      </c>
      <c r="B561" s="14">
        <v>2012.11</v>
      </c>
      <c r="C561" s="15" t="s">
        <v>701</v>
      </c>
      <c r="D561" s="14" t="s">
        <v>40</v>
      </c>
      <c r="E561" s="20" t="s">
        <v>45</v>
      </c>
      <c r="F561" s="16">
        <v>710</v>
      </c>
      <c r="G561" s="16">
        <v>170</v>
      </c>
      <c r="H561" s="17">
        <f t="shared" si="8"/>
        <v>880</v>
      </c>
      <c r="I561" s="16">
        <v>200</v>
      </c>
      <c r="J561" s="18" t="s">
        <v>676</v>
      </c>
      <c r="K561" s="19" t="s">
        <v>698</v>
      </c>
      <c r="L561" s="18"/>
    </row>
    <row r="562" spans="1:12" ht="20.100000000000001" customHeight="1">
      <c r="A562" s="13">
        <v>2012</v>
      </c>
      <c r="B562" s="14">
        <v>2012.01</v>
      </c>
      <c r="C562" s="15" t="s">
        <v>702</v>
      </c>
      <c r="D562" s="14" t="s">
        <v>80</v>
      </c>
      <c r="E562" s="20" t="s">
        <v>682</v>
      </c>
      <c r="F562" s="16">
        <v>66.010999999999996</v>
      </c>
      <c r="G562" s="16">
        <v>0</v>
      </c>
      <c r="H562" s="17">
        <f t="shared" si="8"/>
        <v>66.010999999999996</v>
      </c>
      <c r="I562" s="16">
        <v>66.010999999999996</v>
      </c>
      <c r="J562" s="18" t="s">
        <v>676</v>
      </c>
      <c r="K562" s="19" t="s">
        <v>703</v>
      </c>
      <c r="L562" s="18"/>
    </row>
    <row r="563" spans="1:12" ht="20.100000000000001" customHeight="1">
      <c r="A563" s="13">
        <v>2012</v>
      </c>
      <c r="B563" s="14">
        <v>2012.01</v>
      </c>
      <c r="C563" s="15" t="s">
        <v>704</v>
      </c>
      <c r="D563" s="14" t="s">
        <v>19</v>
      </c>
      <c r="E563" s="20" t="s">
        <v>682</v>
      </c>
      <c r="F563" s="16">
        <v>22.704000000000001</v>
      </c>
      <c r="G563" s="16">
        <v>0</v>
      </c>
      <c r="H563" s="17">
        <f t="shared" si="8"/>
        <v>22.704000000000001</v>
      </c>
      <c r="I563" s="16">
        <v>22.704000000000001</v>
      </c>
      <c r="J563" s="18" t="s">
        <v>676</v>
      </c>
      <c r="K563" s="19" t="s">
        <v>703</v>
      </c>
      <c r="L563" s="18"/>
    </row>
    <row r="564" spans="1:12" ht="20.100000000000001" customHeight="1">
      <c r="A564" s="13">
        <v>2012</v>
      </c>
      <c r="B564" s="14">
        <v>2012.05</v>
      </c>
      <c r="C564" s="15" t="s">
        <v>705</v>
      </c>
      <c r="D564" s="14" t="s">
        <v>40</v>
      </c>
      <c r="E564" s="20" t="s">
        <v>682</v>
      </c>
      <c r="F564" s="16">
        <v>93.796999999999997</v>
      </c>
      <c r="G564" s="16">
        <v>0</v>
      </c>
      <c r="H564" s="17">
        <f t="shared" si="8"/>
        <v>93.796999999999997</v>
      </c>
      <c r="I564" s="16">
        <v>93.796999999999997</v>
      </c>
      <c r="J564" s="18" t="s">
        <v>676</v>
      </c>
      <c r="K564" s="19" t="s">
        <v>703</v>
      </c>
      <c r="L564" s="18"/>
    </row>
    <row r="565" spans="1:12" ht="20.100000000000001" customHeight="1">
      <c r="A565" s="13">
        <v>2012</v>
      </c>
      <c r="B565" s="14">
        <v>2012.05</v>
      </c>
      <c r="C565" s="15" t="s">
        <v>706</v>
      </c>
      <c r="D565" s="14" t="s">
        <v>60</v>
      </c>
      <c r="E565" s="20" t="s">
        <v>45</v>
      </c>
      <c r="F565" s="16">
        <v>800</v>
      </c>
      <c r="G565" s="16">
        <v>150</v>
      </c>
      <c r="H565" s="17">
        <f t="shared" si="8"/>
        <v>950</v>
      </c>
      <c r="I565" s="16">
        <v>800</v>
      </c>
      <c r="J565" s="18" t="s">
        <v>676</v>
      </c>
      <c r="K565" s="19" t="s">
        <v>703</v>
      </c>
      <c r="L565" s="18"/>
    </row>
    <row r="566" spans="1:12" ht="20.100000000000001" customHeight="1">
      <c r="A566" s="13">
        <v>2012</v>
      </c>
      <c r="B566" s="14">
        <v>2012.05</v>
      </c>
      <c r="C566" s="15" t="s">
        <v>707</v>
      </c>
      <c r="D566" s="14" t="s">
        <v>80</v>
      </c>
      <c r="E566" s="20" t="s">
        <v>682</v>
      </c>
      <c r="F566" s="16">
        <v>50</v>
      </c>
      <c r="G566" s="16">
        <v>0</v>
      </c>
      <c r="H566" s="17">
        <f t="shared" si="8"/>
        <v>50</v>
      </c>
      <c r="I566" s="16">
        <v>50</v>
      </c>
      <c r="J566" s="18" t="s">
        <v>676</v>
      </c>
      <c r="K566" s="19" t="s">
        <v>703</v>
      </c>
      <c r="L566" s="18"/>
    </row>
    <row r="567" spans="1:12" ht="20.100000000000001" customHeight="1">
      <c r="A567" s="13">
        <v>2012</v>
      </c>
      <c r="B567" s="14">
        <v>2012.05</v>
      </c>
      <c r="C567" s="15" t="s">
        <v>708</v>
      </c>
      <c r="D567" s="14" t="s">
        <v>60</v>
      </c>
      <c r="E567" s="20" t="s">
        <v>45</v>
      </c>
      <c r="F567" s="16">
        <v>1300</v>
      </c>
      <c r="G567" s="16">
        <v>200</v>
      </c>
      <c r="H567" s="17">
        <f t="shared" si="8"/>
        <v>1500</v>
      </c>
      <c r="I567" s="16">
        <v>600</v>
      </c>
      <c r="J567" s="18" t="s">
        <v>676</v>
      </c>
      <c r="K567" s="19" t="s">
        <v>703</v>
      </c>
      <c r="L567" s="18"/>
    </row>
    <row r="568" spans="1:12" ht="20.100000000000001" customHeight="1">
      <c r="A568" s="13">
        <v>2012</v>
      </c>
      <c r="B568" s="14">
        <v>2012.05</v>
      </c>
      <c r="C568" s="15" t="s">
        <v>709</v>
      </c>
      <c r="D568" s="14" t="s">
        <v>80</v>
      </c>
      <c r="E568" s="20" t="s">
        <v>45</v>
      </c>
      <c r="F568" s="16">
        <v>100</v>
      </c>
      <c r="G568" s="16">
        <v>0</v>
      </c>
      <c r="H568" s="17">
        <f t="shared" si="8"/>
        <v>100</v>
      </c>
      <c r="I568" s="16">
        <v>50</v>
      </c>
      <c r="J568" s="18" t="s">
        <v>676</v>
      </c>
      <c r="K568" s="19" t="s">
        <v>703</v>
      </c>
      <c r="L568" s="18"/>
    </row>
    <row r="569" spans="1:12" ht="20.100000000000001" customHeight="1">
      <c r="A569" s="13">
        <v>2012</v>
      </c>
      <c r="B569" s="14">
        <v>2012.05</v>
      </c>
      <c r="C569" s="15" t="s">
        <v>710</v>
      </c>
      <c r="D569" s="14" t="s">
        <v>19</v>
      </c>
      <c r="E569" s="20" t="s">
        <v>682</v>
      </c>
      <c r="F569" s="16">
        <v>50</v>
      </c>
      <c r="G569" s="16">
        <v>0</v>
      </c>
      <c r="H569" s="17">
        <f t="shared" si="8"/>
        <v>50</v>
      </c>
      <c r="I569" s="16">
        <v>30</v>
      </c>
      <c r="J569" s="18" t="s">
        <v>676</v>
      </c>
      <c r="K569" s="19" t="s">
        <v>703</v>
      </c>
      <c r="L569" s="18"/>
    </row>
    <row r="570" spans="1:12" ht="20.100000000000001" customHeight="1">
      <c r="A570" s="13">
        <v>2012</v>
      </c>
      <c r="B570" s="14">
        <v>2012.05</v>
      </c>
      <c r="C570" s="15" t="s">
        <v>711</v>
      </c>
      <c r="D570" s="14" t="s">
        <v>150</v>
      </c>
      <c r="E570" s="20" t="s">
        <v>682</v>
      </c>
      <c r="F570" s="16">
        <v>25</v>
      </c>
      <c r="G570" s="16">
        <v>0</v>
      </c>
      <c r="H570" s="17">
        <f t="shared" si="8"/>
        <v>25</v>
      </c>
      <c r="I570" s="16">
        <v>20</v>
      </c>
      <c r="J570" s="18" t="s">
        <v>676</v>
      </c>
      <c r="K570" s="19" t="s">
        <v>703</v>
      </c>
      <c r="L570" s="18"/>
    </row>
    <row r="571" spans="1:12" ht="20.100000000000001" customHeight="1">
      <c r="A571" s="13">
        <v>2012</v>
      </c>
      <c r="B571" s="14">
        <v>2012.03</v>
      </c>
      <c r="C571" s="15" t="s">
        <v>712</v>
      </c>
      <c r="D571" s="14" t="s">
        <v>60</v>
      </c>
      <c r="E571" s="20" t="s">
        <v>45</v>
      </c>
      <c r="F571" s="16">
        <v>677</v>
      </c>
      <c r="G571" s="16">
        <v>0</v>
      </c>
      <c r="H571" s="17">
        <f t="shared" si="8"/>
        <v>677</v>
      </c>
      <c r="I571" s="16">
        <v>400</v>
      </c>
      <c r="J571" s="18" t="s">
        <v>676</v>
      </c>
      <c r="K571" s="19" t="s">
        <v>703</v>
      </c>
      <c r="L571" s="18"/>
    </row>
    <row r="572" spans="1:12" ht="20.100000000000001" customHeight="1">
      <c r="A572" s="13">
        <v>2012</v>
      </c>
      <c r="B572" s="14">
        <v>2012.03</v>
      </c>
      <c r="C572" s="15" t="s">
        <v>713</v>
      </c>
      <c r="D572" s="14" t="s">
        <v>80</v>
      </c>
      <c r="E572" s="20" t="s">
        <v>682</v>
      </c>
      <c r="F572" s="16">
        <v>40</v>
      </c>
      <c r="G572" s="16">
        <v>0</v>
      </c>
      <c r="H572" s="17">
        <f t="shared" si="8"/>
        <v>40</v>
      </c>
      <c r="I572" s="16">
        <v>20</v>
      </c>
      <c r="J572" s="18" t="s">
        <v>676</v>
      </c>
      <c r="K572" s="19" t="s">
        <v>703</v>
      </c>
      <c r="L572" s="18"/>
    </row>
    <row r="573" spans="1:12" ht="20.100000000000001" customHeight="1">
      <c r="A573" s="13">
        <v>2012</v>
      </c>
      <c r="B573" s="14">
        <v>2012.02</v>
      </c>
      <c r="C573" s="15" t="s">
        <v>714</v>
      </c>
      <c r="D573" s="14" t="s">
        <v>80</v>
      </c>
      <c r="E573" s="20" t="s">
        <v>682</v>
      </c>
      <c r="F573" s="16">
        <v>40.963999999999999</v>
      </c>
      <c r="G573" s="16">
        <v>0</v>
      </c>
      <c r="H573" s="17">
        <f t="shared" si="8"/>
        <v>40.963999999999999</v>
      </c>
      <c r="I573" s="16">
        <v>40.963999999999999</v>
      </c>
      <c r="J573" s="18" t="s">
        <v>676</v>
      </c>
      <c r="K573" s="19" t="s">
        <v>703</v>
      </c>
      <c r="L573" s="18"/>
    </row>
    <row r="574" spans="1:12" ht="20.100000000000001" customHeight="1">
      <c r="A574" s="13">
        <v>2012</v>
      </c>
      <c r="B574" s="14">
        <v>2012.02</v>
      </c>
      <c r="C574" s="15" t="s">
        <v>715</v>
      </c>
      <c r="D574" s="14" t="s">
        <v>80</v>
      </c>
      <c r="E574" s="20" t="s">
        <v>45</v>
      </c>
      <c r="F574" s="16">
        <v>137.78200000000001</v>
      </c>
      <c r="G574" s="16">
        <v>0</v>
      </c>
      <c r="H574" s="17">
        <f t="shared" si="8"/>
        <v>137.78200000000001</v>
      </c>
      <c r="I574" s="16">
        <v>137.78200000000001</v>
      </c>
      <c r="J574" s="18" t="s">
        <v>676</v>
      </c>
      <c r="K574" s="19" t="s">
        <v>703</v>
      </c>
      <c r="L574" s="18"/>
    </row>
    <row r="575" spans="1:12" ht="20.100000000000001" customHeight="1">
      <c r="A575" s="13">
        <v>2012</v>
      </c>
      <c r="B575" s="14">
        <v>2012.02</v>
      </c>
      <c r="C575" s="15" t="s">
        <v>716</v>
      </c>
      <c r="D575" s="14" t="s">
        <v>80</v>
      </c>
      <c r="E575" s="20" t="s">
        <v>45</v>
      </c>
      <c r="F575" s="16">
        <v>400</v>
      </c>
      <c r="G575" s="16">
        <v>0</v>
      </c>
      <c r="H575" s="17">
        <f t="shared" si="8"/>
        <v>400</v>
      </c>
      <c r="I575" s="16">
        <v>400</v>
      </c>
      <c r="J575" s="18" t="s">
        <v>676</v>
      </c>
      <c r="K575" s="19" t="s">
        <v>703</v>
      </c>
      <c r="L575" s="18"/>
    </row>
    <row r="576" spans="1:12" ht="20.100000000000001" customHeight="1">
      <c r="A576" s="13">
        <v>2012</v>
      </c>
      <c r="B576" s="14">
        <v>2012.02</v>
      </c>
      <c r="C576" s="15" t="s">
        <v>717</v>
      </c>
      <c r="D576" s="14" t="s">
        <v>19</v>
      </c>
      <c r="E576" s="20" t="s">
        <v>45</v>
      </c>
      <c r="F576" s="16">
        <v>150</v>
      </c>
      <c r="G576" s="16">
        <v>0</v>
      </c>
      <c r="H576" s="17">
        <f t="shared" si="8"/>
        <v>150</v>
      </c>
      <c r="I576" s="16">
        <v>150</v>
      </c>
      <c r="J576" s="18" t="s">
        <v>676</v>
      </c>
      <c r="K576" s="19" t="s">
        <v>703</v>
      </c>
      <c r="L576" s="18"/>
    </row>
    <row r="577" spans="1:12" ht="20.100000000000001" customHeight="1">
      <c r="A577" s="13">
        <v>2012</v>
      </c>
      <c r="B577" s="14">
        <v>2012.03</v>
      </c>
      <c r="C577" s="15" t="s">
        <v>718</v>
      </c>
      <c r="D577" s="14" t="s">
        <v>60</v>
      </c>
      <c r="E577" s="20" t="s">
        <v>45</v>
      </c>
      <c r="F577" s="16">
        <v>3345.36</v>
      </c>
      <c r="G577" s="16">
        <v>606.43200000000002</v>
      </c>
      <c r="H577" s="17">
        <f t="shared" si="8"/>
        <v>3951.7920000000004</v>
      </c>
      <c r="I577" s="16">
        <v>3345.36</v>
      </c>
      <c r="J577" s="18" t="s">
        <v>676</v>
      </c>
      <c r="K577" s="19" t="s">
        <v>703</v>
      </c>
      <c r="L577" s="18"/>
    </row>
    <row r="578" spans="1:12" ht="20.100000000000001" customHeight="1">
      <c r="A578" s="13">
        <v>2012</v>
      </c>
      <c r="B578" s="14">
        <v>2012.03</v>
      </c>
      <c r="C578" s="15" t="s">
        <v>719</v>
      </c>
      <c r="D578" s="14" t="s">
        <v>80</v>
      </c>
      <c r="E578" s="20" t="s">
        <v>45</v>
      </c>
      <c r="F578" s="16">
        <v>285.62599999999998</v>
      </c>
      <c r="G578" s="16">
        <v>162.66499999999999</v>
      </c>
      <c r="H578" s="17">
        <f t="shared" si="8"/>
        <v>448.29099999999994</v>
      </c>
      <c r="I578" s="16">
        <v>285.62599999999998</v>
      </c>
      <c r="J578" s="18" t="s">
        <v>676</v>
      </c>
      <c r="K578" s="19" t="s">
        <v>703</v>
      </c>
      <c r="L578" s="18"/>
    </row>
    <row r="579" spans="1:12" ht="20.100000000000001" customHeight="1">
      <c r="A579" s="13">
        <v>2012</v>
      </c>
      <c r="B579" s="14">
        <v>2012.03</v>
      </c>
      <c r="C579" s="15" t="s">
        <v>720</v>
      </c>
      <c r="D579" s="14" t="s">
        <v>19</v>
      </c>
      <c r="E579" s="20" t="s">
        <v>45</v>
      </c>
      <c r="F579" s="16">
        <v>143.66</v>
      </c>
      <c r="G579" s="16">
        <v>162.9</v>
      </c>
      <c r="H579" s="17">
        <f t="shared" si="8"/>
        <v>306.56</v>
      </c>
      <c r="I579" s="16">
        <v>143.66</v>
      </c>
      <c r="J579" s="18" t="s">
        <v>676</v>
      </c>
      <c r="K579" s="19" t="s">
        <v>703</v>
      </c>
      <c r="L579" s="18"/>
    </row>
    <row r="580" spans="1:12" ht="20.100000000000001" customHeight="1">
      <c r="A580" s="13">
        <v>2012</v>
      </c>
      <c r="B580" s="14">
        <v>2012.03</v>
      </c>
      <c r="C580" s="15" t="s">
        <v>721</v>
      </c>
      <c r="D580" s="14" t="s">
        <v>150</v>
      </c>
      <c r="E580" s="20" t="s">
        <v>682</v>
      </c>
      <c r="F580" s="16">
        <v>74.548000000000002</v>
      </c>
      <c r="G580" s="16">
        <v>0</v>
      </c>
      <c r="H580" s="17">
        <f t="shared" si="8"/>
        <v>74.548000000000002</v>
      </c>
      <c r="I580" s="16">
        <v>74.548000000000002</v>
      </c>
      <c r="J580" s="18" t="s">
        <v>676</v>
      </c>
      <c r="K580" s="19" t="s">
        <v>703</v>
      </c>
      <c r="L580" s="18"/>
    </row>
    <row r="581" spans="1:12" ht="20.100000000000001" customHeight="1">
      <c r="A581" s="13">
        <v>2012</v>
      </c>
      <c r="B581" s="14">
        <v>2012.01</v>
      </c>
      <c r="C581" s="15" t="s">
        <v>722</v>
      </c>
      <c r="D581" s="14" t="s">
        <v>723</v>
      </c>
      <c r="E581" s="20" t="s">
        <v>45</v>
      </c>
      <c r="F581" s="16">
        <v>83.62</v>
      </c>
      <c r="G581" s="16">
        <v>14.9</v>
      </c>
      <c r="H581" s="17">
        <f t="shared" ref="H581:H644" si="9">SUM(F581:G581)</f>
        <v>98.52000000000001</v>
      </c>
      <c r="I581" s="16">
        <v>83.62</v>
      </c>
      <c r="J581" s="18" t="s">
        <v>676</v>
      </c>
      <c r="K581" s="19" t="s">
        <v>724</v>
      </c>
      <c r="L581" s="18"/>
    </row>
    <row r="582" spans="1:12" ht="20.100000000000001" customHeight="1">
      <c r="A582" s="13">
        <v>2012</v>
      </c>
      <c r="B582" s="14">
        <v>2012.01</v>
      </c>
      <c r="C582" s="15" t="s">
        <v>725</v>
      </c>
      <c r="D582" s="14" t="s">
        <v>80</v>
      </c>
      <c r="E582" s="20" t="s">
        <v>45</v>
      </c>
      <c r="F582" s="16">
        <v>36.439</v>
      </c>
      <c r="G582" s="16">
        <v>0</v>
      </c>
      <c r="H582" s="17">
        <f t="shared" si="9"/>
        <v>36.439</v>
      </c>
      <c r="I582" s="16">
        <v>36.439</v>
      </c>
      <c r="J582" s="18" t="s">
        <v>676</v>
      </c>
      <c r="K582" s="19" t="s">
        <v>724</v>
      </c>
      <c r="L582" s="18"/>
    </row>
    <row r="583" spans="1:12" ht="20.100000000000001" customHeight="1">
      <c r="A583" s="13">
        <v>2012</v>
      </c>
      <c r="B583" s="14">
        <v>2012.01</v>
      </c>
      <c r="C583" s="15" t="s">
        <v>726</v>
      </c>
      <c r="D583" s="14" t="s">
        <v>60</v>
      </c>
      <c r="E583" s="20" t="s">
        <v>45</v>
      </c>
      <c r="F583" s="16">
        <v>971.57500000000005</v>
      </c>
      <c r="G583" s="16">
        <v>184.316</v>
      </c>
      <c r="H583" s="17">
        <f t="shared" si="9"/>
        <v>1155.8910000000001</v>
      </c>
      <c r="I583" s="16">
        <v>971.57500000000005</v>
      </c>
      <c r="J583" s="18" t="s">
        <v>676</v>
      </c>
      <c r="K583" s="19" t="s">
        <v>724</v>
      </c>
      <c r="L583" s="18"/>
    </row>
    <row r="584" spans="1:12" ht="20.100000000000001" customHeight="1">
      <c r="A584" s="13">
        <v>2012</v>
      </c>
      <c r="B584" s="14">
        <v>2012.01</v>
      </c>
      <c r="C584" s="15" t="s">
        <v>727</v>
      </c>
      <c r="D584" s="14" t="s">
        <v>728</v>
      </c>
      <c r="E584" s="20" t="s">
        <v>45</v>
      </c>
      <c r="F584" s="16">
        <v>347.78699999999998</v>
      </c>
      <c r="G584" s="16">
        <v>132.59800000000001</v>
      </c>
      <c r="H584" s="17">
        <f t="shared" si="9"/>
        <v>480.38499999999999</v>
      </c>
      <c r="I584" s="16">
        <v>347.78699999999998</v>
      </c>
      <c r="J584" s="18" t="s">
        <v>676</v>
      </c>
      <c r="K584" s="19" t="s">
        <v>724</v>
      </c>
      <c r="L584" s="18"/>
    </row>
    <row r="585" spans="1:12" ht="20.100000000000001" customHeight="1">
      <c r="A585" s="13">
        <v>2012</v>
      </c>
      <c r="B585" s="14">
        <v>2012.01</v>
      </c>
      <c r="C585" s="15" t="s">
        <v>729</v>
      </c>
      <c r="D585" s="14" t="s">
        <v>80</v>
      </c>
      <c r="E585" s="20" t="s">
        <v>45</v>
      </c>
      <c r="F585" s="16">
        <v>77.924000000000007</v>
      </c>
      <c r="G585" s="16">
        <v>0</v>
      </c>
      <c r="H585" s="17">
        <f t="shared" si="9"/>
        <v>77.924000000000007</v>
      </c>
      <c r="I585" s="16">
        <v>77.924000000000007</v>
      </c>
      <c r="J585" s="18" t="s">
        <v>676</v>
      </c>
      <c r="K585" s="19" t="s">
        <v>724</v>
      </c>
      <c r="L585" s="18"/>
    </row>
    <row r="586" spans="1:12" ht="20.100000000000001" customHeight="1">
      <c r="A586" s="13">
        <v>2012</v>
      </c>
      <c r="B586" s="14">
        <v>2012.01</v>
      </c>
      <c r="C586" s="15" t="s">
        <v>730</v>
      </c>
      <c r="D586" s="14" t="s">
        <v>80</v>
      </c>
      <c r="E586" s="20" t="s">
        <v>45</v>
      </c>
      <c r="F586" s="16">
        <v>15.211</v>
      </c>
      <c r="G586" s="16">
        <v>42.737000000000002</v>
      </c>
      <c r="H586" s="17">
        <f t="shared" si="9"/>
        <v>57.948</v>
      </c>
      <c r="I586" s="16">
        <v>15.211</v>
      </c>
      <c r="J586" s="18" t="s">
        <v>676</v>
      </c>
      <c r="K586" s="19" t="s">
        <v>724</v>
      </c>
      <c r="L586" s="18"/>
    </row>
    <row r="587" spans="1:12" ht="20.100000000000001" customHeight="1">
      <c r="A587" s="13">
        <v>2012</v>
      </c>
      <c r="B587" s="14" t="s">
        <v>151</v>
      </c>
      <c r="C587" s="15" t="s">
        <v>731</v>
      </c>
      <c r="D587" s="14" t="s">
        <v>40</v>
      </c>
      <c r="E587" s="20" t="s">
        <v>45</v>
      </c>
      <c r="F587" s="16">
        <v>255.88</v>
      </c>
      <c r="G587" s="16">
        <v>172.3</v>
      </c>
      <c r="H587" s="17">
        <f t="shared" si="9"/>
        <v>428.18</v>
      </c>
      <c r="I587" s="16">
        <v>255.88</v>
      </c>
      <c r="J587" s="18" t="s">
        <v>676</v>
      </c>
      <c r="K587" s="19" t="s">
        <v>732</v>
      </c>
      <c r="L587" s="18"/>
    </row>
    <row r="588" spans="1:12" ht="20.100000000000001" customHeight="1">
      <c r="A588" s="13">
        <v>2012</v>
      </c>
      <c r="B588" s="14" t="s">
        <v>733</v>
      </c>
      <c r="C588" s="15" t="s">
        <v>734</v>
      </c>
      <c r="D588" s="14" t="s">
        <v>40</v>
      </c>
      <c r="E588" s="20" t="s">
        <v>45</v>
      </c>
      <c r="F588" s="16">
        <v>2960.16</v>
      </c>
      <c r="G588" s="16">
        <v>1268.6400000000001</v>
      </c>
      <c r="H588" s="17">
        <f t="shared" si="9"/>
        <v>4228.8</v>
      </c>
      <c r="I588" s="16">
        <v>2960.16</v>
      </c>
      <c r="J588" s="18" t="s">
        <v>676</v>
      </c>
      <c r="K588" s="19" t="s">
        <v>732</v>
      </c>
      <c r="L588" s="18"/>
    </row>
    <row r="589" spans="1:12" ht="20.100000000000001" customHeight="1">
      <c r="A589" s="13">
        <v>2012</v>
      </c>
      <c r="B589" s="14" t="s">
        <v>733</v>
      </c>
      <c r="C589" s="15" t="s">
        <v>735</v>
      </c>
      <c r="D589" s="14" t="s">
        <v>40</v>
      </c>
      <c r="E589" s="20" t="s">
        <v>45</v>
      </c>
      <c r="F589" s="16">
        <v>2240</v>
      </c>
      <c r="G589" s="16">
        <v>960</v>
      </c>
      <c r="H589" s="17">
        <f t="shared" si="9"/>
        <v>3200</v>
      </c>
      <c r="I589" s="16">
        <v>2240</v>
      </c>
      <c r="J589" s="18" t="s">
        <v>676</v>
      </c>
      <c r="K589" s="19" t="s">
        <v>732</v>
      </c>
      <c r="L589" s="18"/>
    </row>
    <row r="590" spans="1:12" ht="20.100000000000001" customHeight="1">
      <c r="A590" s="13">
        <v>2012</v>
      </c>
      <c r="B590" s="14">
        <v>2012.12</v>
      </c>
      <c r="C590" s="15" t="s">
        <v>736</v>
      </c>
      <c r="D590" s="14" t="s">
        <v>40</v>
      </c>
      <c r="E590" s="20" t="s">
        <v>45</v>
      </c>
      <c r="F590" s="16">
        <v>1055</v>
      </c>
      <c r="G590" s="16">
        <v>50</v>
      </c>
      <c r="H590" s="17">
        <f t="shared" si="9"/>
        <v>1105</v>
      </c>
      <c r="I590" s="16">
        <v>20</v>
      </c>
      <c r="J590" s="18" t="s">
        <v>676</v>
      </c>
      <c r="K590" s="19" t="s">
        <v>732</v>
      </c>
      <c r="L590" s="18"/>
    </row>
    <row r="591" spans="1:12" ht="20.100000000000001" customHeight="1">
      <c r="A591" s="13">
        <v>2012</v>
      </c>
      <c r="B591" s="14">
        <v>2012.11</v>
      </c>
      <c r="C591" s="15" t="s">
        <v>737</v>
      </c>
      <c r="D591" s="14" t="s">
        <v>40</v>
      </c>
      <c r="E591" s="20" t="s">
        <v>45</v>
      </c>
      <c r="F591" s="16">
        <v>1959</v>
      </c>
      <c r="G591" s="16">
        <v>586</v>
      </c>
      <c r="H591" s="17">
        <f t="shared" si="9"/>
        <v>2545</v>
      </c>
      <c r="I591" s="16">
        <v>20</v>
      </c>
      <c r="J591" s="18" t="s">
        <v>676</v>
      </c>
      <c r="K591" s="19" t="s">
        <v>732</v>
      </c>
      <c r="L591" s="18"/>
    </row>
    <row r="592" spans="1:12" ht="20.100000000000001" customHeight="1">
      <c r="A592" s="13">
        <v>2012</v>
      </c>
      <c r="B592" s="14">
        <v>2012.04</v>
      </c>
      <c r="C592" s="15" t="s">
        <v>738</v>
      </c>
      <c r="D592" s="14" t="s">
        <v>153</v>
      </c>
      <c r="E592" s="20" t="s">
        <v>682</v>
      </c>
      <c r="F592" s="16">
        <v>58</v>
      </c>
      <c r="G592" s="16">
        <v>36</v>
      </c>
      <c r="H592" s="17">
        <f t="shared" si="9"/>
        <v>94</v>
      </c>
      <c r="I592" s="16">
        <v>58</v>
      </c>
      <c r="J592" s="18" t="s">
        <v>676</v>
      </c>
      <c r="K592" s="19" t="s">
        <v>732</v>
      </c>
      <c r="L592" s="18"/>
    </row>
    <row r="593" spans="1:12" ht="20.100000000000001" customHeight="1">
      <c r="A593" s="13">
        <v>2012</v>
      </c>
      <c r="B593" s="14">
        <v>2012.03</v>
      </c>
      <c r="C593" s="15" t="s">
        <v>739</v>
      </c>
      <c r="D593" s="14" t="s">
        <v>80</v>
      </c>
      <c r="E593" s="20" t="s">
        <v>682</v>
      </c>
      <c r="F593" s="16">
        <v>60.543999999999997</v>
      </c>
      <c r="G593" s="16">
        <v>0</v>
      </c>
      <c r="H593" s="17">
        <f t="shared" si="9"/>
        <v>60.543999999999997</v>
      </c>
      <c r="I593" s="16">
        <v>60.543999999999997</v>
      </c>
      <c r="J593" s="18" t="s">
        <v>676</v>
      </c>
      <c r="K593" s="19" t="s">
        <v>740</v>
      </c>
      <c r="L593" s="18"/>
    </row>
    <row r="594" spans="1:12" ht="20.100000000000001" customHeight="1">
      <c r="A594" s="13">
        <v>2012</v>
      </c>
      <c r="B594" s="14">
        <v>2012.03</v>
      </c>
      <c r="C594" s="15" t="s">
        <v>741</v>
      </c>
      <c r="D594" s="14" t="s">
        <v>40</v>
      </c>
      <c r="E594" s="20" t="s">
        <v>682</v>
      </c>
      <c r="F594" s="16">
        <v>137.511</v>
      </c>
      <c r="G594" s="16">
        <v>0</v>
      </c>
      <c r="H594" s="17">
        <f t="shared" si="9"/>
        <v>137.511</v>
      </c>
      <c r="I594" s="16">
        <v>50</v>
      </c>
      <c r="J594" s="18" t="s">
        <v>676</v>
      </c>
      <c r="K594" s="19" t="s">
        <v>740</v>
      </c>
      <c r="L594" s="18"/>
    </row>
    <row r="595" spans="1:12" ht="20.100000000000001" customHeight="1">
      <c r="A595" s="13">
        <v>2012</v>
      </c>
      <c r="B595" s="14">
        <v>2012.03</v>
      </c>
      <c r="C595" s="15" t="s">
        <v>742</v>
      </c>
      <c r="D595" s="14" t="s">
        <v>175</v>
      </c>
      <c r="E595" s="20" t="s">
        <v>45</v>
      </c>
      <c r="F595" s="16">
        <v>224.191</v>
      </c>
      <c r="G595" s="16">
        <v>0</v>
      </c>
      <c r="H595" s="17">
        <f t="shared" si="9"/>
        <v>224.191</v>
      </c>
      <c r="I595" s="16">
        <v>100</v>
      </c>
      <c r="J595" s="18" t="s">
        <v>676</v>
      </c>
      <c r="K595" s="19" t="s">
        <v>740</v>
      </c>
      <c r="L595" s="18"/>
    </row>
    <row r="596" spans="1:12" ht="20.100000000000001" customHeight="1">
      <c r="A596" s="13">
        <v>2012</v>
      </c>
      <c r="B596" s="14">
        <v>2012.02</v>
      </c>
      <c r="C596" s="15" t="s">
        <v>743</v>
      </c>
      <c r="D596" s="14" t="s">
        <v>93</v>
      </c>
      <c r="E596" s="20" t="s">
        <v>45</v>
      </c>
      <c r="F596" s="16">
        <v>1069.8900000000001</v>
      </c>
      <c r="G596" s="16">
        <v>0</v>
      </c>
      <c r="H596" s="17">
        <f t="shared" si="9"/>
        <v>1069.8900000000001</v>
      </c>
      <c r="I596" s="16">
        <v>1069.8900000000001</v>
      </c>
      <c r="J596" s="18" t="s">
        <v>676</v>
      </c>
      <c r="K596" s="19" t="s">
        <v>740</v>
      </c>
      <c r="L596" s="18"/>
    </row>
    <row r="597" spans="1:12" ht="20.100000000000001" customHeight="1">
      <c r="A597" s="13">
        <v>2012</v>
      </c>
      <c r="B597" s="14">
        <v>2012.02</v>
      </c>
      <c r="C597" s="15" t="s">
        <v>744</v>
      </c>
      <c r="D597" s="14" t="s">
        <v>93</v>
      </c>
      <c r="E597" s="20" t="s">
        <v>45</v>
      </c>
      <c r="F597" s="16">
        <v>670</v>
      </c>
      <c r="G597" s="16">
        <v>0</v>
      </c>
      <c r="H597" s="17">
        <f t="shared" si="9"/>
        <v>670</v>
      </c>
      <c r="I597" s="16">
        <v>670</v>
      </c>
      <c r="J597" s="18" t="s">
        <v>676</v>
      </c>
      <c r="K597" s="19" t="s">
        <v>740</v>
      </c>
      <c r="L597" s="18"/>
    </row>
    <row r="598" spans="1:12" ht="20.100000000000001" customHeight="1">
      <c r="A598" s="13">
        <v>2012</v>
      </c>
      <c r="B598" s="14">
        <v>2012.02</v>
      </c>
      <c r="C598" s="15" t="s">
        <v>745</v>
      </c>
      <c r="D598" s="14" t="s">
        <v>80</v>
      </c>
      <c r="E598" s="20" t="s">
        <v>45</v>
      </c>
      <c r="F598" s="16">
        <v>110</v>
      </c>
      <c r="G598" s="16">
        <v>0</v>
      </c>
      <c r="H598" s="17">
        <f t="shared" si="9"/>
        <v>110</v>
      </c>
      <c r="I598" s="16">
        <v>110</v>
      </c>
      <c r="J598" s="18" t="s">
        <v>676</v>
      </c>
      <c r="K598" s="19" t="s">
        <v>740</v>
      </c>
      <c r="L598" s="18"/>
    </row>
    <row r="599" spans="1:12" ht="20.100000000000001" customHeight="1">
      <c r="A599" s="13">
        <v>2012</v>
      </c>
      <c r="B599" s="14">
        <v>2012.01</v>
      </c>
      <c r="C599" s="15" t="s">
        <v>746</v>
      </c>
      <c r="D599" s="14" t="s">
        <v>80</v>
      </c>
      <c r="E599" s="20" t="s">
        <v>682</v>
      </c>
      <c r="F599" s="16">
        <v>86.406000000000006</v>
      </c>
      <c r="G599" s="16">
        <v>0</v>
      </c>
      <c r="H599" s="17">
        <f t="shared" si="9"/>
        <v>86.406000000000006</v>
      </c>
      <c r="I599" s="16">
        <v>86.406000000000006</v>
      </c>
      <c r="J599" s="18" t="s">
        <v>676</v>
      </c>
      <c r="K599" s="19" t="s">
        <v>740</v>
      </c>
      <c r="L599" s="18"/>
    </row>
    <row r="600" spans="1:12" ht="20.100000000000001" customHeight="1">
      <c r="A600" s="13">
        <v>2012</v>
      </c>
      <c r="B600" s="14">
        <v>2012.11</v>
      </c>
      <c r="C600" s="15" t="s">
        <v>747</v>
      </c>
      <c r="D600" s="14" t="s">
        <v>40</v>
      </c>
      <c r="E600" s="20" t="s">
        <v>45</v>
      </c>
      <c r="F600" s="16">
        <v>600</v>
      </c>
      <c r="G600" s="16">
        <v>300</v>
      </c>
      <c r="H600" s="17">
        <f t="shared" si="9"/>
        <v>900</v>
      </c>
      <c r="I600" s="16">
        <v>40</v>
      </c>
      <c r="J600" s="18" t="s">
        <v>676</v>
      </c>
      <c r="K600" s="19" t="s">
        <v>748</v>
      </c>
      <c r="L600" s="18"/>
    </row>
    <row r="601" spans="1:12" ht="20.100000000000001" customHeight="1">
      <c r="A601" s="13">
        <v>2012</v>
      </c>
      <c r="B601" s="14">
        <v>2012.02</v>
      </c>
      <c r="C601" s="15" t="s">
        <v>749</v>
      </c>
      <c r="D601" s="14" t="s">
        <v>40</v>
      </c>
      <c r="E601" s="20" t="s">
        <v>682</v>
      </c>
      <c r="F601" s="16">
        <v>90</v>
      </c>
      <c r="G601" s="16">
        <v>15</v>
      </c>
      <c r="H601" s="17">
        <f t="shared" si="9"/>
        <v>105</v>
      </c>
      <c r="I601" s="16">
        <v>90</v>
      </c>
      <c r="J601" s="18" t="s">
        <v>676</v>
      </c>
      <c r="K601" s="19" t="s">
        <v>748</v>
      </c>
      <c r="L601" s="18"/>
    </row>
    <row r="602" spans="1:12" ht="20.100000000000001" customHeight="1">
      <c r="A602" s="13">
        <v>2012</v>
      </c>
      <c r="B602" s="14">
        <v>2012.03</v>
      </c>
      <c r="C602" s="15" t="s">
        <v>750</v>
      </c>
      <c r="D602" s="14" t="s">
        <v>80</v>
      </c>
      <c r="E602" s="20" t="s">
        <v>45</v>
      </c>
      <c r="F602" s="16">
        <v>128.46</v>
      </c>
      <c r="G602" s="16">
        <v>0</v>
      </c>
      <c r="H602" s="17">
        <f t="shared" si="9"/>
        <v>128.46</v>
      </c>
      <c r="I602" s="16">
        <v>100</v>
      </c>
      <c r="J602" s="18" t="s">
        <v>676</v>
      </c>
      <c r="K602" s="19" t="s">
        <v>748</v>
      </c>
      <c r="L602" s="18"/>
    </row>
    <row r="603" spans="1:12" ht="20.100000000000001" customHeight="1">
      <c r="A603" s="13">
        <v>2012</v>
      </c>
      <c r="B603" s="14">
        <v>2012.03</v>
      </c>
      <c r="C603" s="15" t="s">
        <v>751</v>
      </c>
      <c r="D603" s="14" t="s">
        <v>19</v>
      </c>
      <c r="E603" s="20" t="s">
        <v>682</v>
      </c>
      <c r="F603" s="16">
        <v>32.237000000000002</v>
      </c>
      <c r="G603" s="16">
        <v>0</v>
      </c>
      <c r="H603" s="17">
        <f t="shared" si="9"/>
        <v>32.237000000000002</v>
      </c>
      <c r="I603" s="16">
        <v>10</v>
      </c>
      <c r="J603" s="18" t="s">
        <v>676</v>
      </c>
      <c r="K603" s="19" t="s">
        <v>748</v>
      </c>
      <c r="L603" s="18"/>
    </row>
    <row r="604" spans="1:12" ht="20.100000000000001" customHeight="1">
      <c r="A604" s="13">
        <v>2012</v>
      </c>
      <c r="B604" s="14">
        <v>2012.12</v>
      </c>
      <c r="C604" s="15" t="s">
        <v>752</v>
      </c>
      <c r="D604" s="14" t="s">
        <v>728</v>
      </c>
      <c r="E604" s="20" t="s">
        <v>45</v>
      </c>
      <c r="F604" s="16">
        <v>1878</v>
      </c>
      <c r="G604" s="16">
        <v>148</v>
      </c>
      <c r="H604" s="17">
        <f t="shared" si="9"/>
        <v>2026</v>
      </c>
      <c r="I604" s="16">
        <v>1216</v>
      </c>
      <c r="J604" s="18" t="s">
        <v>676</v>
      </c>
      <c r="K604" s="19" t="s">
        <v>753</v>
      </c>
      <c r="L604" s="18"/>
    </row>
    <row r="605" spans="1:12" ht="20.100000000000001" customHeight="1">
      <c r="A605" s="13">
        <v>2012</v>
      </c>
      <c r="B605" s="14">
        <v>2012.09</v>
      </c>
      <c r="C605" s="15" t="s">
        <v>754</v>
      </c>
      <c r="D605" s="14" t="s">
        <v>80</v>
      </c>
      <c r="E605" s="20" t="s">
        <v>45</v>
      </c>
      <c r="F605" s="16">
        <v>692</v>
      </c>
      <c r="G605" s="16">
        <v>714.47699999999998</v>
      </c>
      <c r="H605" s="17">
        <f t="shared" si="9"/>
        <v>1406.4769999999999</v>
      </c>
      <c r="I605" s="16">
        <v>350</v>
      </c>
      <c r="J605" s="18" t="s">
        <v>676</v>
      </c>
      <c r="K605" s="19" t="s">
        <v>753</v>
      </c>
      <c r="L605" s="18"/>
    </row>
    <row r="606" spans="1:12" ht="20.100000000000001" customHeight="1">
      <c r="A606" s="13">
        <v>2012</v>
      </c>
      <c r="B606" s="27">
        <v>2012.09</v>
      </c>
      <c r="C606" s="24" t="s">
        <v>755</v>
      </c>
      <c r="D606" s="27" t="s">
        <v>723</v>
      </c>
      <c r="E606" s="35" t="s">
        <v>45</v>
      </c>
      <c r="F606" s="16">
        <v>395</v>
      </c>
      <c r="G606" s="16">
        <v>0</v>
      </c>
      <c r="H606" s="17">
        <f t="shared" si="9"/>
        <v>395</v>
      </c>
      <c r="I606" s="16">
        <v>100</v>
      </c>
      <c r="J606" s="18" t="s">
        <v>676</v>
      </c>
      <c r="K606" s="19" t="s">
        <v>753</v>
      </c>
      <c r="L606" s="18"/>
    </row>
    <row r="607" spans="1:12" ht="20.100000000000001" customHeight="1">
      <c r="A607" s="13">
        <v>2012</v>
      </c>
      <c r="B607" s="27">
        <v>2012.02</v>
      </c>
      <c r="C607" s="24" t="s">
        <v>756</v>
      </c>
      <c r="D607" s="27" t="s">
        <v>40</v>
      </c>
      <c r="E607" s="35" t="s">
        <v>682</v>
      </c>
      <c r="F607" s="16">
        <v>120</v>
      </c>
      <c r="G607" s="16">
        <v>30</v>
      </c>
      <c r="H607" s="17">
        <f t="shared" si="9"/>
        <v>150</v>
      </c>
      <c r="I607" s="16">
        <v>120</v>
      </c>
      <c r="J607" s="18" t="s">
        <v>676</v>
      </c>
      <c r="K607" s="19" t="s">
        <v>757</v>
      </c>
      <c r="L607" s="18"/>
    </row>
    <row r="608" spans="1:12" ht="20.100000000000001" customHeight="1">
      <c r="A608" s="13">
        <v>2012</v>
      </c>
      <c r="B608" s="27">
        <v>2012.02</v>
      </c>
      <c r="C608" s="24" t="s">
        <v>758</v>
      </c>
      <c r="D608" s="27" t="s">
        <v>266</v>
      </c>
      <c r="E608" s="35" t="s">
        <v>682</v>
      </c>
      <c r="F608" s="16">
        <v>80</v>
      </c>
      <c r="G608" s="16">
        <v>10</v>
      </c>
      <c r="H608" s="17">
        <f t="shared" si="9"/>
        <v>90</v>
      </c>
      <c r="I608" s="16">
        <v>80</v>
      </c>
      <c r="J608" s="18" t="s">
        <v>676</v>
      </c>
      <c r="K608" s="19" t="s">
        <v>757</v>
      </c>
      <c r="L608" s="18"/>
    </row>
    <row r="609" spans="1:12" ht="20.100000000000001" customHeight="1">
      <c r="A609" s="13">
        <v>2012</v>
      </c>
      <c r="B609" s="27">
        <v>2012.02</v>
      </c>
      <c r="C609" s="24" t="s">
        <v>759</v>
      </c>
      <c r="D609" s="27" t="s">
        <v>266</v>
      </c>
      <c r="E609" s="35" t="s">
        <v>682</v>
      </c>
      <c r="F609" s="16">
        <v>40</v>
      </c>
      <c r="G609" s="16">
        <v>5</v>
      </c>
      <c r="H609" s="17">
        <f t="shared" si="9"/>
        <v>45</v>
      </c>
      <c r="I609" s="16">
        <v>40</v>
      </c>
      <c r="J609" s="18" t="s">
        <v>676</v>
      </c>
      <c r="K609" s="19" t="s">
        <v>757</v>
      </c>
      <c r="L609" s="18"/>
    </row>
    <row r="610" spans="1:12" ht="20.100000000000001" customHeight="1">
      <c r="A610" s="13">
        <v>2012</v>
      </c>
      <c r="B610" s="27">
        <v>2012.02</v>
      </c>
      <c r="C610" s="24" t="s">
        <v>760</v>
      </c>
      <c r="D610" s="27" t="s">
        <v>40</v>
      </c>
      <c r="E610" s="35" t="s">
        <v>45</v>
      </c>
      <c r="F610" s="16">
        <v>210</v>
      </c>
      <c r="G610" s="16">
        <v>40</v>
      </c>
      <c r="H610" s="17">
        <f t="shared" si="9"/>
        <v>250</v>
      </c>
      <c r="I610" s="16">
        <v>210</v>
      </c>
      <c r="J610" s="18" t="s">
        <v>676</v>
      </c>
      <c r="K610" s="19" t="s">
        <v>757</v>
      </c>
      <c r="L610" s="18"/>
    </row>
    <row r="611" spans="1:12" ht="20.100000000000001" customHeight="1">
      <c r="A611" s="13">
        <v>2012</v>
      </c>
      <c r="B611" s="27">
        <v>2012.08</v>
      </c>
      <c r="C611" s="24" t="s">
        <v>761</v>
      </c>
      <c r="D611" s="27" t="s">
        <v>40</v>
      </c>
      <c r="E611" s="35" t="s">
        <v>45</v>
      </c>
      <c r="F611" s="16">
        <v>3900</v>
      </c>
      <c r="G611" s="16">
        <v>1057.3800000000001</v>
      </c>
      <c r="H611" s="17">
        <f t="shared" si="9"/>
        <v>4957.38</v>
      </c>
      <c r="I611" s="16">
        <v>200</v>
      </c>
      <c r="J611" s="18" t="s">
        <v>676</v>
      </c>
      <c r="K611" s="19" t="s">
        <v>757</v>
      </c>
      <c r="L611" s="18"/>
    </row>
    <row r="612" spans="1:12" ht="20.100000000000001" customHeight="1">
      <c r="A612" s="13">
        <v>2012</v>
      </c>
      <c r="B612" s="27">
        <v>2012.06</v>
      </c>
      <c r="C612" s="24" t="s">
        <v>762</v>
      </c>
      <c r="D612" s="27" t="s">
        <v>60</v>
      </c>
      <c r="E612" s="35" t="s">
        <v>45</v>
      </c>
      <c r="F612" s="16">
        <v>2500</v>
      </c>
      <c r="G612" s="16">
        <v>0</v>
      </c>
      <c r="H612" s="17">
        <f t="shared" si="9"/>
        <v>2500</v>
      </c>
      <c r="I612" s="16">
        <v>1000</v>
      </c>
      <c r="J612" s="18" t="s">
        <v>676</v>
      </c>
      <c r="K612" s="19" t="s">
        <v>757</v>
      </c>
      <c r="L612" s="18"/>
    </row>
    <row r="613" spans="1:12" ht="20.100000000000001" customHeight="1">
      <c r="A613" s="13">
        <v>2012</v>
      </c>
      <c r="B613" s="27">
        <v>2012.11</v>
      </c>
      <c r="C613" s="24" t="s">
        <v>763</v>
      </c>
      <c r="D613" s="27" t="s">
        <v>60</v>
      </c>
      <c r="E613" s="35" t="s">
        <v>45</v>
      </c>
      <c r="F613" s="16">
        <v>2000</v>
      </c>
      <c r="G613" s="16">
        <v>0</v>
      </c>
      <c r="H613" s="17">
        <f t="shared" si="9"/>
        <v>2000</v>
      </c>
      <c r="I613" s="16">
        <v>200</v>
      </c>
      <c r="J613" s="18" t="s">
        <v>676</v>
      </c>
      <c r="K613" s="19" t="s">
        <v>757</v>
      </c>
      <c r="L613" s="18"/>
    </row>
    <row r="614" spans="1:12" ht="20.100000000000001" customHeight="1">
      <c r="A614" s="13">
        <v>2012</v>
      </c>
      <c r="B614" s="27">
        <v>2012.11</v>
      </c>
      <c r="C614" s="24" t="s">
        <v>764</v>
      </c>
      <c r="D614" s="27" t="s">
        <v>60</v>
      </c>
      <c r="E614" s="35" t="s">
        <v>45</v>
      </c>
      <c r="F614" s="16">
        <v>1600</v>
      </c>
      <c r="G614" s="16">
        <v>0</v>
      </c>
      <c r="H614" s="17">
        <f t="shared" si="9"/>
        <v>1600</v>
      </c>
      <c r="I614" s="16">
        <v>150</v>
      </c>
      <c r="J614" s="18" t="s">
        <v>676</v>
      </c>
      <c r="K614" s="19" t="s">
        <v>757</v>
      </c>
      <c r="L614" s="18"/>
    </row>
    <row r="615" spans="1:12" ht="20.100000000000001" customHeight="1">
      <c r="A615" s="13">
        <v>2012</v>
      </c>
      <c r="B615" s="27">
        <v>2012.03</v>
      </c>
      <c r="C615" s="24" t="s">
        <v>765</v>
      </c>
      <c r="D615" s="27" t="s">
        <v>266</v>
      </c>
      <c r="E615" s="35" t="s">
        <v>45</v>
      </c>
      <c r="F615" s="16">
        <v>120</v>
      </c>
      <c r="G615" s="16">
        <v>120</v>
      </c>
      <c r="H615" s="17">
        <f t="shared" si="9"/>
        <v>240</v>
      </c>
      <c r="I615" s="16">
        <v>120</v>
      </c>
      <c r="J615" s="18" t="s">
        <v>676</v>
      </c>
      <c r="K615" s="19" t="s">
        <v>757</v>
      </c>
      <c r="L615" s="18"/>
    </row>
    <row r="616" spans="1:12" ht="20.100000000000001" customHeight="1">
      <c r="A616" s="13">
        <v>2012</v>
      </c>
      <c r="B616" s="27">
        <v>2012.03</v>
      </c>
      <c r="C616" s="24" t="s">
        <v>766</v>
      </c>
      <c r="D616" s="27" t="s">
        <v>266</v>
      </c>
      <c r="E616" s="35" t="s">
        <v>45</v>
      </c>
      <c r="F616" s="16">
        <v>120</v>
      </c>
      <c r="G616" s="16">
        <v>120</v>
      </c>
      <c r="H616" s="17">
        <f t="shared" si="9"/>
        <v>240</v>
      </c>
      <c r="I616" s="16">
        <v>120</v>
      </c>
      <c r="J616" s="18" t="s">
        <v>676</v>
      </c>
      <c r="K616" s="19" t="s">
        <v>757</v>
      </c>
      <c r="L616" s="18"/>
    </row>
    <row r="617" spans="1:12" ht="20.100000000000001" customHeight="1">
      <c r="A617" s="13">
        <v>2012</v>
      </c>
      <c r="B617" s="27">
        <v>2012.03</v>
      </c>
      <c r="C617" s="24" t="s">
        <v>767</v>
      </c>
      <c r="D617" s="27" t="s">
        <v>266</v>
      </c>
      <c r="E617" s="35" t="s">
        <v>682</v>
      </c>
      <c r="F617" s="16">
        <v>90</v>
      </c>
      <c r="G617" s="16">
        <v>80</v>
      </c>
      <c r="H617" s="17">
        <f t="shared" si="9"/>
        <v>170</v>
      </c>
      <c r="I617" s="16">
        <v>90</v>
      </c>
      <c r="J617" s="18" t="s">
        <v>676</v>
      </c>
      <c r="K617" s="19" t="s">
        <v>757</v>
      </c>
      <c r="L617" s="18"/>
    </row>
    <row r="618" spans="1:12" ht="20.100000000000001" customHeight="1">
      <c r="A618" s="13">
        <v>2012</v>
      </c>
      <c r="B618" s="27">
        <v>2012.03</v>
      </c>
      <c r="C618" s="24" t="s">
        <v>768</v>
      </c>
      <c r="D618" s="27" t="s">
        <v>266</v>
      </c>
      <c r="E618" s="35" t="s">
        <v>682</v>
      </c>
      <c r="F618" s="16">
        <v>60</v>
      </c>
      <c r="G618" s="16">
        <v>50</v>
      </c>
      <c r="H618" s="17">
        <f t="shared" si="9"/>
        <v>110</v>
      </c>
      <c r="I618" s="16">
        <v>60</v>
      </c>
      <c r="J618" s="18" t="s">
        <v>676</v>
      </c>
      <c r="K618" s="19" t="s">
        <v>757</v>
      </c>
      <c r="L618" s="18"/>
    </row>
    <row r="619" spans="1:12" ht="20.100000000000001" customHeight="1">
      <c r="A619" s="13">
        <v>2012</v>
      </c>
      <c r="B619" s="27">
        <v>2012.03</v>
      </c>
      <c r="C619" s="24" t="s">
        <v>769</v>
      </c>
      <c r="D619" s="27" t="s">
        <v>266</v>
      </c>
      <c r="E619" s="35" t="s">
        <v>682</v>
      </c>
      <c r="F619" s="16">
        <v>60</v>
      </c>
      <c r="G619" s="16">
        <v>50</v>
      </c>
      <c r="H619" s="17">
        <f t="shared" si="9"/>
        <v>110</v>
      </c>
      <c r="I619" s="16">
        <v>60</v>
      </c>
      <c r="J619" s="18" t="s">
        <v>676</v>
      </c>
      <c r="K619" s="19" t="s">
        <v>757</v>
      </c>
      <c r="L619" s="18"/>
    </row>
    <row r="620" spans="1:12" ht="20.100000000000001" customHeight="1">
      <c r="A620" s="13">
        <v>2012</v>
      </c>
      <c r="B620" s="27">
        <v>2012.06</v>
      </c>
      <c r="C620" s="24" t="s">
        <v>770</v>
      </c>
      <c r="D620" s="27" t="s">
        <v>60</v>
      </c>
      <c r="E620" s="35" t="s">
        <v>45</v>
      </c>
      <c r="F620" s="16">
        <v>300</v>
      </c>
      <c r="G620" s="16">
        <v>60</v>
      </c>
      <c r="H620" s="17">
        <f t="shared" si="9"/>
        <v>360</v>
      </c>
      <c r="I620" s="16">
        <v>300</v>
      </c>
      <c r="J620" s="18" t="s">
        <v>676</v>
      </c>
      <c r="K620" s="19" t="s">
        <v>771</v>
      </c>
      <c r="L620" s="18"/>
    </row>
    <row r="621" spans="1:12" ht="20.100000000000001" customHeight="1">
      <c r="A621" s="13">
        <v>2012</v>
      </c>
      <c r="B621" s="14">
        <v>2012.08</v>
      </c>
      <c r="C621" s="15" t="s">
        <v>770</v>
      </c>
      <c r="D621" s="14" t="s">
        <v>80</v>
      </c>
      <c r="E621" s="20" t="s">
        <v>45</v>
      </c>
      <c r="F621" s="16">
        <v>30</v>
      </c>
      <c r="G621" s="16">
        <v>5</v>
      </c>
      <c r="H621" s="17">
        <f t="shared" si="9"/>
        <v>35</v>
      </c>
      <c r="I621" s="16">
        <v>30</v>
      </c>
      <c r="J621" s="18" t="s">
        <v>676</v>
      </c>
      <c r="K621" s="19" t="s">
        <v>771</v>
      </c>
      <c r="L621" s="18"/>
    </row>
    <row r="622" spans="1:12" ht="20.100000000000001" customHeight="1">
      <c r="A622" s="13">
        <v>2012</v>
      </c>
      <c r="B622" s="14">
        <v>2012.02</v>
      </c>
      <c r="C622" s="15" t="s">
        <v>772</v>
      </c>
      <c r="D622" s="14" t="s">
        <v>60</v>
      </c>
      <c r="E622" s="20" t="s">
        <v>45</v>
      </c>
      <c r="F622" s="16">
        <v>429.69</v>
      </c>
      <c r="G622" s="16">
        <v>30.17</v>
      </c>
      <c r="H622" s="17">
        <f t="shared" si="9"/>
        <v>459.86</v>
      </c>
      <c r="I622" s="16">
        <v>429.69</v>
      </c>
      <c r="J622" s="18" t="s">
        <v>676</v>
      </c>
      <c r="K622" s="19" t="s">
        <v>771</v>
      </c>
      <c r="L622" s="18"/>
    </row>
    <row r="623" spans="1:12" ht="20.100000000000001" customHeight="1">
      <c r="A623" s="13">
        <v>2012</v>
      </c>
      <c r="B623" s="14">
        <v>2012.02</v>
      </c>
      <c r="C623" s="15" t="s">
        <v>772</v>
      </c>
      <c r="D623" s="14" t="s">
        <v>80</v>
      </c>
      <c r="E623" s="20" t="s">
        <v>45</v>
      </c>
      <c r="F623" s="16">
        <v>28.588000000000001</v>
      </c>
      <c r="G623" s="16">
        <v>0</v>
      </c>
      <c r="H623" s="17">
        <f t="shared" si="9"/>
        <v>28.588000000000001</v>
      </c>
      <c r="I623" s="16">
        <v>28.588000000000001</v>
      </c>
      <c r="J623" s="18" t="s">
        <v>676</v>
      </c>
      <c r="K623" s="19" t="s">
        <v>771</v>
      </c>
      <c r="L623" s="18"/>
    </row>
    <row r="624" spans="1:12" ht="20.100000000000001" customHeight="1">
      <c r="A624" s="13">
        <v>2012</v>
      </c>
      <c r="B624" s="14">
        <v>2012.08</v>
      </c>
      <c r="C624" s="15" t="s">
        <v>773</v>
      </c>
      <c r="D624" s="14" t="s">
        <v>728</v>
      </c>
      <c r="E624" s="20" t="s">
        <v>45</v>
      </c>
      <c r="F624" s="16">
        <v>400</v>
      </c>
      <c r="G624" s="16">
        <v>150</v>
      </c>
      <c r="H624" s="17">
        <f t="shared" si="9"/>
        <v>550</v>
      </c>
      <c r="I624" s="16">
        <v>400</v>
      </c>
      <c r="J624" s="18" t="s">
        <v>676</v>
      </c>
      <c r="K624" s="19" t="s">
        <v>771</v>
      </c>
      <c r="L624" s="18"/>
    </row>
    <row r="625" spans="1:12" ht="20.100000000000001" customHeight="1">
      <c r="A625" s="13">
        <v>2012</v>
      </c>
      <c r="B625" s="14">
        <v>2012.08</v>
      </c>
      <c r="C625" s="15" t="s">
        <v>774</v>
      </c>
      <c r="D625" s="14" t="s">
        <v>60</v>
      </c>
      <c r="E625" s="20" t="s">
        <v>45</v>
      </c>
      <c r="F625" s="16">
        <v>759</v>
      </c>
      <c r="G625" s="16">
        <v>48.470999999999997</v>
      </c>
      <c r="H625" s="17">
        <f t="shared" si="9"/>
        <v>807.471</v>
      </c>
      <c r="I625" s="16">
        <v>759</v>
      </c>
      <c r="J625" s="18" t="s">
        <v>676</v>
      </c>
      <c r="K625" s="19" t="s">
        <v>771</v>
      </c>
      <c r="L625" s="18"/>
    </row>
    <row r="626" spans="1:12" ht="20.100000000000001" customHeight="1">
      <c r="A626" s="13">
        <v>2012</v>
      </c>
      <c r="B626" s="14">
        <v>2012.08</v>
      </c>
      <c r="C626" s="15" t="s">
        <v>774</v>
      </c>
      <c r="D626" s="14" t="s">
        <v>80</v>
      </c>
      <c r="E626" s="20" t="s">
        <v>45</v>
      </c>
      <c r="F626" s="16">
        <v>50</v>
      </c>
      <c r="G626" s="16">
        <v>44</v>
      </c>
      <c r="H626" s="17">
        <f t="shared" si="9"/>
        <v>94</v>
      </c>
      <c r="I626" s="16">
        <v>50</v>
      </c>
      <c r="J626" s="18" t="s">
        <v>676</v>
      </c>
      <c r="K626" s="19" t="s">
        <v>771</v>
      </c>
      <c r="L626" s="18"/>
    </row>
    <row r="627" spans="1:12" ht="20.100000000000001" customHeight="1">
      <c r="A627" s="13">
        <v>2012</v>
      </c>
      <c r="B627" s="14">
        <v>2012.01</v>
      </c>
      <c r="C627" s="15" t="s">
        <v>775</v>
      </c>
      <c r="D627" s="14" t="s">
        <v>728</v>
      </c>
      <c r="E627" s="20" t="s">
        <v>45</v>
      </c>
      <c r="F627" s="16">
        <v>541.45100000000002</v>
      </c>
      <c r="G627" s="16">
        <v>209.44</v>
      </c>
      <c r="H627" s="17">
        <f t="shared" si="9"/>
        <v>750.89100000000008</v>
      </c>
      <c r="I627" s="16">
        <v>541.45100000000002</v>
      </c>
      <c r="J627" s="18" t="s">
        <v>676</v>
      </c>
      <c r="K627" s="19" t="s">
        <v>771</v>
      </c>
      <c r="L627" s="18"/>
    </row>
    <row r="628" spans="1:12" ht="20.100000000000001" customHeight="1">
      <c r="A628" s="13">
        <v>2012</v>
      </c>
      <c r="B628" s="14">
        <v>2012.01</v>
      </c>
      <c r="C628" s="15" t="s">
        <v>776</v>
      </c>
      <c r="D628" s="14" t="s">
        <v>60</v>
      </c>
      <c r="E628" s="20" t="s">
        <v>45</v>
      </c>
      <c r="F628" s="16">
        <v>1570.2149999999999</v>
      </c>
      <c r="G628" s="16">
        <v>102.205</v>
      </c>
      <c r="H628" s="17">
        <f t="shared" si="9"/>
        <v>1672.4199999999998</v>
      </c>
      <c r="I628" s="16">
        <v>1570.2149999999999</v>
      </c>
      <c r="J628" s="18" t="s">
        <v>676</v>
      </c>
      <c r="K628" s="19" t="s">
        <v>771</v>
      </c>
      <c r="L628" s="18"/>
    </row>
    <row r="629" spans="1:12" ht="20.100000000000001" customHeight="1">
      <c r="A629" s="13">
        <v>2012</v>
      </c>
      <c r="B629" s="14">
        <v>2012.01</v>
      </c>
      <c r="C629" s="15" t="s">
        <v>776</v>
      </c>
      <c r="D629" s="14" t="s">
        <v>80</v>
      </c>
      <c r="E629" s="20" t="s">
        <v>45</v>
      </c>
      <c r="F629" s="16">
        <v>116.083</v>
      </c>
      <c r="G629" s="16">
        <v>79.637</v>
      </c>
      <c r="H629" s="17">
        <f t="shared" si="9"/>
        <v>195.72</v>
      </c>
      <c r="I629" s="16">
        <v>116.083</v>
      </c>
      <c r="J629" s="18" t="s">
        <v>676</v>
      </c>
      <c r="K629" s="19" t="s">
        <v>771</v>
      </c>
      <c r="L629" s="18"/>
    </row>
    <row r="630" spans="1:12" ht="20.100000000000001" customHeight="1">
      <c r="A630" s="13">
        <v>2012</v>
      </c>
      <c r="B630" s="14">
        <v>2012.01</v>
      </c>
      <c r="C630" s="15" t="s">
        <v>776</v>
      </c>
      <c r="D630" s="14" t="s">
        <v>723</v>
      </c>
      <c r="E630" s="20" t="s">
        <v>45</v>
      </c>
      <c r="F630" s="16">
        <v>24.981000000000002</v>
      </c>
      <c r="G630" s="16">
        <v>24.731000000000002</v>
      </c>
      <c r="H630" s="17">
        <f t="shared" si="9"/>
        <v>49.712000000000003</v>
      </c>
      <c r="I630" s="16">
        <v>24.981000000000002</v>
      </c>
      <c r="J630" s="18" t="s">
        <v>676</v>
      </c>
      <c r="K630" s="19" t="s">
        <v>771</v>
      </c>
      <c r="L630" s="18"/>
    </row>
    <row r="631" spans="1:12" ht="20.100000000000001" customHeight="1">
      <c r="A631" s="13">
        <v>2012</v>
      </c>
      <c r="B631" s="14">
        <v>2012.01</v>
      </c>
      <c r="C631" s="15" t="s">
        <v>777</v>
      </c>
      <c r="D631" s="14" t="s">
        <v>80</v>
      </c>
      <c r="E631" s="20" t="s">
        <v>45</v>
      </c>
      <c r="F631" s="16">
        <v>27.456</v>
      </c>
      <c r="G631" s="16">
        <v>0</v>
      </c>
      <c r="H631" s="17">
        <f t="shared" si="9"/>
        <v>27.456</v>
      </c>
      <c r="I631" s="16">
        <v>27.456</v>
      </c>
      <c r="J631" s="18" t="s">
        <v>676</v>
      </c>
      <c r="K631" s="19" t="s">
        <v>771</v>
      </c>
      <c r="L631" s="18"/>
    </row>
    <row r="632" spans="1:12" ht="20.100000000000001" customHeight="1">
      <c r="A632" s="13">
        <v>2012</v>
      </c>
      <c r="B632" s="14" t="s">
        <v>446</v>
      </c>
      <c r="C632" s="15" t="s">
        <v>778</v>
      </c>
      <c r="D632" s="14" t="s">
        <v>40</v>
      </c>
      <c r="E632" s="20" t="s">
        <v>45</v>
      </c>
      <c r="F632" s="16">
        <v>1436</v>
      </c>
      <c r="G632" s="16">
        <v>244</v>
      </c>
      <c r="H632" s="17">
        <f t="shared" si="9"/>
        <v>1680</v>
      </c>
      <c r="I632" s="16">
        <v>40</v>
      </c>
      <c r="J632" s="18" t="s">
        <v>676</v>
      </c>
      <c r="K632" s="19" t="s">
        <v>771</v>
      </c>
      <c r="L632" s="18"/>
    </row>
    <row r="633" spans="1:12" ht="20.100000000000001" customHeight="1">
      <c r="A633" s="13">
        <v>2012</v>
      </c>
      <c r="B633" s="14" t="s">
        <v>446</v>
      </c>
      <c r="C633" s="15" t="s">
        <v>779</v>
      </c>
      <c r="D633" s="14" t="s">
        <v>40</v>
      </c>
      <c r="E633" s="20" t="s">
        <v>45</v>
      </c>
      <c r="F633" s="16">
        <v>1440</v>
      </c>
      <c r="G633" s="16">
        <v>143</v>
      </c>
      <c r="H633" s="17">
        <f t="shared" si="9"/>
        <v>1583</v>
      </c>
      <c r="I633" s="16">
        <v>40</v>
      </c>
      <c r="J633" s="18" t="s">
        <v>676</v>
      </c>
      <c r="K633" s="19" t="s">
        <v>771</v>
      </c>
      <c r="L633" s="18"/>
    </row>
    <row r="634" spans="1:12" ht="20.100000000000001" customHeight="1">
      <c r="A634" s="13">
        <v>2012</v>
      </c>
      <c r="B634" s="14" t="s">
        <v>446</v>
      </c>
      <c r="C634" s="15" t="s">
        <v>780</v>
      </c>
      <c r="D634" s="14" t="s">
        <v>40</v>
      </c>
      <c r="E634" s="20" t="s">
        <v>45</v>
      </c>
      <c r="F634" s="16">
        <v>452</v>
      </c>
      <c r="G634" s="16">
        <v>80</v>
      </c>
      <c r="H634" s="17">
        <f t="shared" si="9"/>
        <v>532</v>
      </c>
      <c r="I634" s="16">
        <v>60</v>
      </c>
      <c r="J634" s="18" t="s">
        <v>676</v>
      </c>
      <c r="K634" s="19" t="s">
        <v>771</v>
      </c>
      <c r="L634" s="18"/>
    </row>
    <row r="635" spans="1:12" ht="20.100000000000001" customHeight="1">
      <c r="A635" s="13">
        <v>2012</v>
      </c>
      <c r="B635" s="14">
        <v>2011.01</v>
      </c>
      <c r="C635" s="15" t="s">
        <v>781</v>
      </c>
      <c r="D635" s="14" t="s">
        <v>40</v>
      </c>
      <c r="E635" s="20" t="s">
        <v>45</v>
      </c>
      <c r="F635" s="16">
        <v>890</v>
      </c>
      <c r="G635" s="16">
        <v>0</v>
      </c>
      <c r="H635" s="17">
        <f t="shared" si="9"/>
        <v>890</v>
      </c>
      <c r="I635" s="16">
        <v>890</v>
      </c>
      <c r="J635" s="18" t="s">
        <v>676</v>
      </c>
      <c r="K635" s="19" t="s">
        <v>782</v>
      </c>
      <c r="L635" s="18"/>
    </row>
    <row r="636" spans="1:12" ht="20.100000000000001" customHeight="1">
      <c r="A636" s="13">
        <v>2012</v>
      </c>
      <c r="B636" s="14">
        <v>2011.03</v>
      </c>
      <c r="C636" s="15" t="s">
        <v>783</v>
      </c>
      <c r="D636" s="14" t="s">
        <v>60</v>
      </c>
      <c r="E636" s="20" t="s">
        <v>45</v>
      </c>
      <c r="F636" s="16">
        <v>2824</v>
      </c>
      <c r="G636" s="16">
        <v>0</v>
      </c>
      <c r="H636" s="17">
        <f t="shared" si="9"/>
        <v>2824</v>
      </c>
      <c r="I636" s="16">
        <v>1436</v>
      </c>
      <c r="J636" s="18" t="s">
        <v>676</v>
      </c>
      <c r="K636" s="19" t="s">
        <v>782</v>
      </c>
      <c r="L636" s="18"/>
    </row>
    <row r="637" spans="1:12" ht="20.100000000000001" customHeight="1">
      <c r="A637" s="13">
        <v>2012</v>
      </c>
      <c r="B637" s="14">
        <v>2011.06</v>
      </c>
      <c r="C637" s="15" t="s">
        <v>784</v>
      </c>
      <c r="D637" s="14" t="s">
        <v>60</v>
      </c>
      <c r="E637" s="20" t="s">
        <v>45</v>
      </c>
      <c r="F637" s="16">
        <v>800</v>
      </c>
      <c r="G637" s="16">
        <v>0</v>
      </c>
      <c r="H637" s="17">
        <f t="shared" si="9"/>
        <v>800</v>
      </c>
      <c r="I637" s="16">
        <v>350</v>
      </c>
      <c r="J637" s="18" t="s">
        <v>676</v>
      </c>
      <c r="K637" s="19" t="s">
        <v>782</v>
      </c>
      <c r="L637" s="18"/>
    </row>
    <row r="638" spans="1:12" ht="20.100000000000001" customHeight="1">
      <c r="A638" s="13">
        <v>2012</v>
      </c>
      <c r="B638" s="14">
        <v>2012.03</v>
      </c>
      <c r="C638" s="15" t="s">
        <v>785</v>
      </c>
      <c r="D638" s="14" t="s">
        <v>60</v>
      </c>
      <c r="E638" s="20" t="s">
        <v>45</v>
      </c>
      <c r="F638" s="16">
        <v>1170</v>
      </c>
      <c r="G638" s="16">
        <v>0</v>
      </c>
      <c r="H638" s="17">
        <f t="shared" si="9"/>
        <v>1170</v>
      </c>
      <c r="I638" s="16">
        <v>1170</v>
      </c>
      <c r="J638" s="18" t="s">
        <v>676</v>
      </c>
      <c r="K638" s="19" t="s">
        <v>786</v>
      </c>
      <c r="L638" s="18"/>
    </row>
    <row r="639" spans="1:12" ht="20.100000000000001" customHeight="1">
      <c r="A639" s="13">
        <v>2012</v>
      </c>
      <c r="B639" s="14">
        <v>2012.06</v>
      </c>
      <c r="C639" s="15" t="s">
        <v>787</v>
      </c>
      <c r="D639" s="14" t="s">
        <v>80</v>
      </c>
      <c r="E639" s="20" t="s">
        <v>45</v>
      </c>
      <c r="F639" s="16">
        <v>68.926000000000002</v>
      </c>
      <c r="G639" s="16">
        <v>0</v>
      </c>
      <c r="H639" s="17">
        <f t="shared" si="9"/>
        <v>68.926000000000002</v>
      </c>
      <c r="I639" s="16">
        <v>68.926000000000002</v>
      </c>
      <c r="J639" s="18" t="s">
        <v>676</v>
      </c>
      <c r="K639" s="19" t="s">
        <v>786</v>
      </c>
      <c r="L639" s="18"/>
    </row>
    <row r="640" spans="1:12" ht="20.100000000000001" customHeight="1">
      <c r="A640" s="13">
        <v>2012</v>
      </c>
      <c r="B640" s="14">
        <v>2011.04</v>
      </c>
      <c r="C640" s="15" t="s">
        <v>788</v>
      </c>
      <c r="D640" s="14" t="s">
        <v>728</v>
      </c>
      <c r="E640" s="20" t="s">
        <v>45</v>
      </c>
      <c r="F640" s="16">
        <v>418.59399999999999</v>
      </c>
      <c r="G640" s="16">
        <v>0</v>
      </c>
      <c r="H640" s="17">
        <f t="shared" si="9"/>
        <v>418.59399999999999</v>
      </c>
      <c r="I640" s="16">
        <v>418.59399999999999</v>
      </c>
      <c r="J640" s="18" t="s">
        <v>676</v>
      </c>
      <c r="K640" s="19" t="s">
        <v>789</v>
      </c>
      <c r="L640" s="18"/>
    </row>
    <row r="641" spans="1:12" ht="20.100000000000001" customHeight="1">
      <c r="A641" s="13">
        <v>2012</v>
      </c>
      <c r="B641" s="14">
        <v>2011.07</v>
      </c>
      <c r="C641" s="15" t="s">
        <v>790</v>
      </c>
      <c r="D641" s="14" t="s">
        <v>60</v>
      </c>
      <c r="E641" s="20" t="s">
        <v>682</v>
      </c>
      <c r="F641" s="16">
        <v>35.6</v>
      </c>
      <c r="G641" s="16">
        <v>0</v>
      </c>
      <c r="H641" s="17">
        <f t="shared" si="9"/>
        <v>35.6</v>
      </c>
      <c r="I641" s="16">
        <v>35.6</v>
      </c>
      <c r="J641" s="18" t="s">
        <v>676</v>
      </c>
      <c r="K641" s="19" t="s">
        <v>789</v>
      </c>
      <c r="L641" s="18"/>
    </row>
    <row r="642" spans="1:12" ht="20.100000000000001" customHeight="1">
      <c r="A642" s="13">
        <v>2012</v>
      </c>
      <c r="B642" s="14">
        <v>2012.11</v>
      </c>
      <c r="C642" s="15" t="s">
        <v>791</v>
      </c>
      <c r="D642" s="14" t="s">
        <v>40</v>
      </c>
      <c r="E642" s="20" t="s">
        <v>45</v>
      </c>
      <c r="F642" s="16">
        <v>708</v>
      </c>
      <c r="G642" s="16">
        <v>130</v>
      </c>
      <c r="H642" s="17">
        <f t="shared" si="9"/>
        <v>838</v>
      </c>
      <c r="I642" s="16">
        <v>23</v>
      </c>
      <c r="J642" s="18" t="s">
        <v>676</v>
      </c>
      <c r="K642" s="19" t="s">
        <v>792</v>
      </c>
      <c r="L642" s="18"/>
    </row>
    <row r="643" spans="1:12" ht="20.100000000000001" customHeight="1">
      <c r="A643" s="13">
        <v>2012</v>
      </c>
      <c r="B643" s="14">
        <v>2012.01</v>
      </c>
      <c r="C643" s="15" t="s">
        <v>793</v>
      </c>
      <c r="D643" s="14" t="s">
        <v>40</v>
      </c>
      <c r="E643" s="20" t="s">
        <v>45</v>
      </c>
      <c r="F643" s="16">
        <v>1960</v>
      </c>
      <c r="G643" s="16">
        <v>500</v>
      </c>
      <c r="H643" s="17">
        <f t="shared" si="9"/>
        <v>2460</v>
      </c>
      <c r="I643" s="16">
        <v>620</v>
      </c>
      <c r="J643" s="18" t="s">
        <v>676</v>
      </c>
      <c r="K643" s="19" t="s">
        <v>792</v>
      </c>
      <c r="L643" s="18"/>
    </row>
    <row r="644" spans="1:12" ht="20.100000000000001" customHeight="1">
      <c r="A644" s="13">
        <v>2012</v>
      </c>
      <c r="B644" s="14">
        <v>2012.02</v>
      </c>
      <c r="C644" s="15" t="s">
        <v>794</v>
      </c>
      <c r="D644" s="14" t="s">
        <v>40</v>
      </c>
      <c r="E644" s="20" t="s">
        <v>682</v>
      </c>
      <c r="F644" s="16">
        <v>42.008000000000003</v>
      </c>
      <c r="G644" s="16">
        <v>0</v>
      </c>
      <c r="H644" s="17">
        <f t="shared" si="9"/>
        <v>42.008000000000003</v>
      </c>
      <c r="I644" s="16">
        <v>42.008000000000003</v>
      </c>
      <c r="J644" s="18" t="s">
        <v>676</v>
      </c>
      <c r="K644" s="19" t="s">
        <v>792</v>
      </c>
      <c r="L644" s="18"/>
    </row>
    <row r="645" spans="1:12" ht="20.100000000000001" customHeight="1">
      <c r="A645" s="13">
        <v>2012</v>
      </c>
      <c r="B645" s="14">
        <v>2012.01</v>
      </c>
      <c r="C645" s="15" t="s">
        <v>795</v>
      </c>
      <c r="D645" s="14" t="s">
        <v>80</v>
      </c>
      <c r="E645" s="20" t="s">
        <v>682</v>
      </c>
      <c r="F645" s="16">
        <v>49.353000000000002</v>
      </c>
      <c r="G645" s="16">
        <v>0</v>
      </c>
      <c r="H645" s="17">
        <f t="shared" ref="H645:H684" si="10">SUM(F645:G645)</f>
        <v>49.353000000000002</v>
      </c>
      <c r="I645" s="16">
        <v>14.41</v>
      </c>
      <c r="J645" s="18" t="s">
        <v>676</v>
      </c>
      <c r="K645" s="19" t="s">
        <v>792</v>
      </c>
      <c r="L645" s="18"/>
    </row>
    <row r="646" spans="1:12" ht="20.100000000000001" customHeight="1">
      <c r="A646" s="13">
        <v>2012</v>
      </c>
      <c r="B646" s="14">
        <v>2012.02</v>
      </c>
      <c r="C646" s="15" t="s">
        <v>796</v>
      </c>
      <c r="D646" s="14" t="s">
        <v>80</v>
      </c>
      <c r="E646" s="20" t="s">
        <v>45</v>
      </c>
      <c r="F646" s="16">
        <v>97</v>
      </c>
      <c r="G646" s="16">
        <v>0</v>
      </c>
      <c r="H646" s="17">
        <f t="shared" si="10"/>
        <v>97</v>
      </c>
      <c r="I646" s="16">
        <v>97</v>
      </c>
      <c r="J646" s="18" t="s">
        <v>676</v>
      </c>
      <c r="K646" s="19" t="s">
        <v>797</v>
      </c>
      <c r="L646" s="18"/>
    </row>
    <row r="647" spans="1:12" ht="20.100000000000001" customHeight="1">
      <c r="A647" s="13">
        <v>2012</v>
      </c>
      <c r="B647" s="14">
        <v>2012.04</v>
      </c>
      <c r="C647" s="15" t="s">
        <v>798</v>
      </c>
      <c r="D647" s="14" t="s">
        <v>728</v>
      </c>
      <c r="E647" s="20" t="s">
        <v>45</v>
      </c>
      <c r="F647" s="16">
        <v>1050</v>
      </c>
      <c r="G647" s="16">
        <v>0</v>
      </c>
      <c r="H647" s="17">
        <f t="shared" si="10"/>
        <v>1050</v>
      </c>
      <c r="I647" s="16">
        <v>1050</v>
      </c>
      <c r="J647" s="18" t="s">
        <v>676</v>
      </c>
      <c r="K647" s="19" t="s">
        <v>797</v>
      </c>
      <c r="L647" s="18"/>
    </row>
    <row r="648" spans="1:12" ht="20.100000000000001" customHeight="1">
      <c r="A648" s="13">
        <v>2012</v>
      </c>
      <c r="B648" s="14" t="s">
        <v>446</v>
      </c>
      <c r="C648" s="15" t="s">
        <v>799</v>
      </c>
      <c r="D648" s="14" t="s">
        <v>40</v>
      </c>
      <c r="E648" s="20" t="s">
        <v>45</v>
      </c>
      <c r="F648" s="16">
        <v>800</v>
      </c>
      <c r="G648" s="16">
        <v>0</v>
      </c>
      <c r="H648" s="17">
        <f t="shared" si="10"/>
        <v>800</v>
      </c>
      <c r="I648" s="16">
        <v>50</v>
      </c>
      <c r="J648" s="18" t="s">
        <v>676</v>
      </c>
      <c r="K648" s="19" t="s">
        <v>797</v>
      </c>
      <c r="L648" s="18"/>
    </row>
    <row r="649" spans="1:12" ht="20.100000000000001" customHeight="1">
      <c r="A649" s="13">
        <v>2012</v>
      </c>
      <c r="B649" s="14" t="s">
        <v>800</v>
      </c>
      <c r="C649" s="15" t="s">
        <v>801</v>
      </c>
      <c r="D649" s="14" t="s">
        <v>80</v>
      </c>
      <c r="E649" s="20" t="s">
        <v>45</v>
      </c>
      <c r="F649" s="16">
        <v>950</v>
      </c>
      <c r="G649" s="16">
        <v>0</v>
      </c>
      <c r="H649" s="17">
        <f t="shared" si="10"/>
        <v>950</v>
      </c>
      <c r="I649" s="16">
        <v>100</v>
      </c>
      <c r="J649" s="18" t="s">
        <v>676</v>
      </c>
      <c r="K649" s="19" t="s">
        <v>797</v>
      </c>
      <c r="L649" s="18"/>
    </row>
    <row r="650" spans="1:12" ht="20.100000000000001" customHeight="1">
      <c r="A650" s="13">
        <v>2012</v>
      </c>
      <c r="B650" s="14" t="s">
        <v>802</v>
      </c>
      <c r="C650" s="15" t="s">
        <v>803</v>
      </c>
      <c r="D650" s="14" t="s">
        <v>40</v>
      </c>
      <c r="E650" s="20" t="s">
        <v>45</v>
      </c>
      <c r="F650" s="16">
        <v>150</v>
      </c>
      <c r="G650" s="16">
        <v>0</v>
      </c>
      <c r="H650" s="17">
        <f t="shared" si="10"/>
        <v>150</v>
      </c>
      <c r="I650" s="16">
        <v>150</v>
      </c>
      <c r="J650" s="18" t="s">
        <v>676</v>
      </c>
      <c r="K650" s="19" t="s">
        <v>797</v>
      </c>
      <c r="L650" s="18"/>
    </row>
    <row r="651" spans="1:12" ht="20.100000000000001" customHeight="1">
      <c r="A651" s="13">
        <v>2012</v>
      </c>
      <c r="B651" s="14" t="s">
        <v>804</v>
      </c>
      <c r="C651" s="15" t="s">
        <v>805</v>
      </c>
      <c r="D651" s="14" t="s">
        <v>40</v>
      </c>
      <c r="E651" s="20" t="s">
        <v>45</v>
      </c>
      <c r="F651" s="16">
        <v>300</v>
      </c>
      <c r="G651" s="16">
        <v>0</v>
      </c>
      <c r="H651" s="17">
        <f t="shared" si="10"/>
        <v>300</v>
      </c>
      <c r="I651" s="16">
        <v>300</v>
      </c>
      <c r="J651" s="18" t="s">
        <v>676</v>
      </c>
      <c r="K651" s="19" t="s">
        <v>797</v>
      </c>
      <c r="L651" s="18"/>
    </row>
    <row r="652" spans="1:12" ht="20.100000000000001" customHeight="1">
      <c r="A652" s="13">
        <v>2012</v>
      </c>
      <c r="B652" s="14" t="s">
        <v>346</v>
      </c>
      <c r="C652" s="15" t="s">
        <v>806</v>
      </c>
      <c r="D652" s="14" t="s">
        <v>175</v>
      </c>
      <c r="E652" s="14" t="s">
        <v>15</v>
      </c>
      <c r="F652" s="16">
        <v>2060</v>
      </c>
      <c r="G652" s="16">
        <v>0</v>
      </c>
      <c r="H652" s="17">
        <f t="shared" si="10"/>
        <v>2060</v>
      </c>
      <c r="I652" s="16">
        <v>2060</v>
      </c>
      <c r="J652" s="18" t="s">
        <v>807</v>
      </c>
      <c r="K652" s="19"/>
      <c r="L652" s="18"/>
    </row>
    <row r="653" spans="1:12" ht="20.100000000000001" customHeight="1">
      <c r="A653" s="13">
        <v>2012</v>
      </c>
      <c r="B653" s="14" t="s">
        <v>346</v>
      </c>
      <c r="C653" s="15" t="s">
        <v>808</v>
      </c>
      <c r="D653" s="14" t="s">
        <v>175</v>
      </c>
      <c r="E653" s="14" t="s">
        <v>15</v>
      </c>
      <c r="F653" s="16">
        <v>230</v>
      </c>
      <c r="G653" s="16">
        <v>0</v>
      </c>
      <c r="H653" s="17">
        <f t="shared" si="10"/>
        <v>230</v>
      </c>
      <c r="I653" s="16">
        <v>230</v>
      </c>
      <c r="J653" s="18" t="s">
        <v>807</v>
      </c>
      <c r="K653" s="19"/>
      <c r="L653" s="18"/>
    </row>
    <row r="654" spans="1:12" ht="20.100000000000001" customHeight="1">
      <c r="A654" s="13">
        <v>2012</v>
      </c>
      <c r="B654" s="14" t="s">
        <v>346</v>
      </c>
      <c r="C654" s="15" t="s">
        <v>809</v>
      </c>
      <c r="D654" s="14" t="s">
        <v>175</v>
      </c>
      <c r="E654" s="14" t="s">
        <v>15</v>
      </c>
      <c r="F654" s="16">
        <v>850</v>
      </c>
      <c r="G654" s="16">
        <v>0</v>
      </c>
      <c r="H654" s="17">
        <f t="shared" si="10"/>
        <v>850</v>
      </c>
      <c r="I654" s="16">
        <v>850</v>
      </c>
      <c r="J654" s="18" t="s">
        <v>807</v>
      </c>
      <c r="K654" s="19"/>
      <c r="L654" s="18"/>
    </row>
    <row r="655" spans="1:12" ht="20.100000000000001" customHeight="1">
      <c r="A655" s="13">
        <v>2012</v>
      </c>
      <c r="B655" s="14" t="s">
        <v>346</v>
      </c>
      <c r="C655" s="15" t="s">
        <v>810</v>
      </c>
      <c r="D655" s="14" t="s">
        <v>175</v>
      </c>
      <c r="E655" s="14" t="s">
        <v>15</v>
      </c>
      <c r="F655" s="16">
        <v>80</v>
      </c>
      <c r="G655" s="16">
        <v>0</v>
      </c>
      <c r="H655" s="17">
        <f t="shared" si="10"/>
        <v>80</v>
      </c>
      <c r="I655" s="16">
        <v>80</v>
      </c>
      <c r="J655" s="18" t="s">
        <v>807</v>
      </c>
      <c r="K655" s="19"/>
      <c r="L655" s="18"/>
    </row>
    <row r="656" spans="1:12" ht="20.100000000000001" customHeight="1">
      <c r="A656" s="13">
        <v>2012</v>
      </c>
      <c r="B656" s="14" t="s">
        <v>811</v>
      </c>
      <c r="C656" s="15" t="s">
        <v>812</v>
      </c>
      <c r="D656" s="14" t="s">
        <v>298</v>
      </c>
      <c r="E656" s="14" t="s">
        <v>15</v>
      </c>
      <c r="F656" s="16">
        <v>1855</v>
      </c>
      <c r="G656" s="16">
        <v>0</v>
      </c>
      <c r="H656" s="17">
        <f t="shared" si="10"/>
        <v>1855</v>
      </c>
      <c r="I656" s="16">
        <v>1000</v>
      </c>
      <c r="J656" s="18" t="s">
        <v>807</v>
      </c>
      <c r="K656" s="19"/>
      <c r="L656" s="18"/>
    </row>
    <row r="657" spans="1:12" ht="20.100000000000001" customHeight="1">
      <c r="A657" s="13">
        <v>2012</v>
      </c>
      <c r="B657" s="14" t="s">
        <v>811</v>
      </c>
      <c r="C657" s="15" t="s">
        <v>813</v>
      </c>
      <c r="D657" s="14" t="s">
        <v>23</v>
      </c>
      <c r="E657" s="14" t="s">
        <v>15</v>
      </c>
      <c r="F657" s="16">
        <v>50</v>
      </c>
      <c r="G657" s="16">
        <v>0</v>
      </c>
      <c r="H657" s="17">
        <f t="shared" si="10"/>
        <v>50</v>
      </c>
      <c r="I657" s="16">
        <v>20</v>
      </c>
      <c r="J657" s="18" t="s">
        <v>807</v>
      </c>
      <c r="K657" s="19"/>
      <c r="L657" s="18"/>
    </row>
    <row r="658" spans="1:12" ht="20.100000000000001" customHeight="1">
      <c r="A658" s="13">
        <v>2012</v>
      </c>
      <c r="B658" s="14" t="s">
        <v>811</v>
      </c>
      <c r="C658" s="15" t="s">
        <v>814</v>
      </c>
      <c r="D658" s="14" t="s">
        <v>14</v>
      </c>
      <c r="E658" s="14" t="s">
        <v>15</v>
      </c>
      <c r="F658" s="16">
        <v>30</v>
      </c>
      <c r="G658" s="16">
        <v>0</v>
      </c>
      <c r="H658" s="17">
        <f t="shared" si="10"/>
        <v>30</v>
      </c>
      <c r="I658" s="16">
        <v>20</v>
      </c>
      <c r="J658" s="18" t="s">
        <v>807</v>
      </c>
      <c r="K658" s="19"/>
      <c r="L658" s="18"/>
    </row>
    <row r="659" spans="1:12" ht="20.100000000000001" customHeight="1">
      <c r="A659" s="13">
        <v>2012</v>
      </c>
      <c r="B659" s="14" t="s">
        <v>815</v>
      </c>
      <c r="C659" s="15" t="s">
        <v>816</v>
      </c>
      <c r="D659" s="14" t="s">
        <v>23</v>
      </c>
      <c r="E659" s="14" t="s">
        <v>15</v>
      </c>
      <c r="F659" s="16">
        <v>100</v>
      </c>
      <c r="G659" s="16">
        <v>0</v>
      </c>
      <c r="H659" s="17">
        <f t="shared" si="10"/>
        <v>100</v>
      </c>
      <c r="I659" s="16">
        <v>100</v>
      </c>
      <c r="J659" s="18" t="s">
        <v>807</v>
      </c>
      <c r="K659" s="19"/>
      <c r="L659" s="18"/>
    </row>
    <row r="660" spans="1:12" ht="20.100000000000001" customHeight="1">
      <c r="A660" s="13">
        <v>2012</v>
      </c>
      <c r="B660" s="14" t="s">
        <v>817</v>
      </c>
      <c r="C660" s="15" t="s">
        <v>818</v>
      </c>
      <c r="D660" s="14" t="s">
        <v>23</v>
      </c>
      <c r="E660" s="14" t="s">
        <v>15</v>
      </c>
      <c r="F660" s="16">
        <v>249</v>
      </c>
      <c r="G660" s="16">
        <v>0</v>
      </c>
      <c r="H660" s="17">
        <f t="shared" si="10"/>
        <v>249</v>
      </c>
      <c r="I660" s="16">
        <v>249</v>
      </c>
      <c r="J660" s="18" t="s">
        <v>807</v>
      </c>
      <c r="K660" s="19"/>
      <c r="L660" s="18"/>
    </row>
    <row r="661" spans="1:12" ht="20.100000000000001" customHeight="1">
      <c r="A661" s="13">
        <v>2012</v>
      </c>
      <c r="B661" s="14" t="s">
        <v>342</v>
      </c>
      <c r="C661" s="15" t="s">
        <v>819</v>
      </c>
      <c r="D661" s="14" t="s">
        <v>298</v>
      </c>
      <c r="E661" s="14" t="s">
        <v>15</v>
      </c>
      <c r="F661" s="16">
        <v>1623</v>
      </c>
      <c r="G661" s="16">
        <v>0</v>
      </c>
      <c r="H661" s="17">
        <f t="shared" si="10"/>
        <v>1623</v>
      </c>
      <c r="I661" s="16">
        <v>1623</v>
      </c>
      <c r="J661" s="18" t="s">
        <v>807</v>
      </c>
      <c r="K661" s="19"/>
      <c r="L661" s="18"/>
    </row>
    <row r="662" spans="1:12" ht="20.100000000000001" customHeight="1">
      <c r="A662" s="13">
        <v>2012</v>
      </c>
      <c r="B662" s="14" t="s">
        <v>342</v>
      </c>
      <c r="C662" s="15" t="s">
        <v>820</v>
      </c>
      <c r="D662" s="14" t="s">
        <v>298</v>
      </c>
      <c r="E662" s="14" t="s">
        <v>15</v>
      </c>
      <c r="F662" s="16">
        <v>614</v>
      </c>
      <c r="G662" s="16">
        <v>0</v>
      </c>
      <c r="H662" s="17">
        <f t="shared" si="10"/>
        <v>614</v>
      </c>
      <c r="I662" s="16">
        <v>614</v>
      </c>
      <c r="J662" s="18" t="s">
        <v>807</v>
      </c>
      <c r="K662" s="19"/>
      <c r="L662" s="18"/>
    </row>
    <row r="663" spans="1:12" ht="20.100000000000001" customHeight="1">
      <c r="A663" s="13">
        <v>2012</v>
      </c>
      <c r="B663" s="14" t="s">
        <v>342</v>
      </c>
      <c r="C663" s="15" t="s">
        <v>821</v>
      </c>
      <c r="D663" s="14" t="s">
        <v>23</v>
      </c>
      <c r="E663" s="14" t="s">
        <v>15</v>
      </c>
      <c r="F663" s="16">
        <v>350</v>
      </c>
      <c r="G663" s="16">
        <v>0</v>
      </c>
      <c r="H663" s="17">
        <f t="shared" si="10"/>
        <v>350</v>
      </c>
      <c r="I663" s="16">
        <v>350</v>
      </c>
      <c r="J663" s="18" t="s">
        <v>807</v>
      </c>
      <c r="K663" s="19"/>
      <c r="L663" s="18"/>
    </row>
    <row r="664" spans="1:12" ht="20.100000000000001" customHeight="1">
      <c r="A664" s="13">
        <v>2012</v>
      </c>
      <c r="B664" s="14" t="s">
        <v>822</v>
      </c>
      <c r="C664" s="15" t="s">
        <v>823</v>
      </c>
      <c r="D664" s="14" t="s">
        <v>298</v>
      </c>
      <c r="E664" s="14" t="s">
        <v>15</v>
      </c>
      <c r="F664" s="16">
        <v>797</v>
      </c>
      <c r="G664" s="16">
        <v>0</v>
      </c>
      <c r="H664" s="17">
        <f t="shared" si="10"/>
        <v>797</v>
      </c>
      <c r="I664" s="16">
        <v>797</v>
      </c>
      <c r="J664" s="18" t="s">
        <v>807</v>
      </c>
      <c r="K664" s="19"/>
      <c r="L664" s="18"/>
    </row>
    <row r="665" spans="1:12" ht="20.100000000000001" customHeight="1">
      <c r="A665" s="13">
        <v>2012</v>
      </c>
      <c r="B665" s="14" t="s">
        <v>342</v>
      </c>
      <c r="C665" s="15" t="s">
        <v>824</v>
      </c>
      <c r="D665" s="14" t="s">
        <v>298</v>
      </c>
      <c r="E665" s="14" t="s">
        <v>15</v>
      </c>
      <c r="F665" s="16">
        <v>250</v>
      </c>
      <c r="G665" s="16">
        <v>0</v>
      </c>
      <c r="H665" s="17">
        <f t="shared" si="10"/>
        <v>250</v>
      </c>
      <c r="I665" s="16">
        <v>250</v>
      </c>
      <c r="J665" s="18" t="s">
        <v>807</v>
      </c>
      <c r="K665" s="19"/>
      <c r="L665" s="18"/>
    </row>
    <row r="666" spans="1:12" ht="20.100000000000001" customHeight="1">
      <c r="A666" s="13">
        <v>2012</v>
      </c>
      <c r="B666" s="14" t="s">
        <v>342</v>
      </c>
      <c r="C666" s="15" t="s">
        <v>825</v>
      </c>
      <c r="D666" s="14" t="s">
        <v>298</v>
      </c>
      <c r="E666" s="14" t="s">
        <v>15</v>
      </c>
      <c r="F666" s="16">
        <v>305</v>
      </c>
      <c r="G666" s="16">
        <v>0</v>
      </c>
      <c r="H666" s="17">
        <f t="shared" si="10"/>
        <v>305</v>
      </c>
      <c r="I666" s="16">
        <v>305</v>
      </c>
      <c r="J666" s="18" t="s">
        <v>807</v>
      </c>
      <c r="K666" s="19"/>
      <c r="L666" s="18"/>
    </row>
    <row r="667" spans="1:12" ht="20.100000000000001" customHeight="1">
      <c r="A667" s="13">
        <v>2012</v>
      </c>
      <c r="B667" s="14" t="s">
        <v>817</v>
      </c>
      <c r="C667" s="15" t="s">
        <v>826</v>
      </c>
      <c r="D667" s="14" t="s">
        <v>298</v>
      </c>
      <c r="E667" s="14" t="s">
        <v>15</v>
      </c>
      <c r="F667" s="16">
        <v>820</v>
      </c>
      <c r="G667" s="16">
        <v>0</v>
      </c>
      <c r="H667" s="17">
        <f t="shared" si="10"/>
        <v>820</v>
      </c>
      <c r="I667" s="16">
        <v>820</v>
      </c>
      <c r="J667" s="18" t="s">
        <v>807</v>
      </c>
      <c r="K667" s="19"/>
      <c r="L667" s="18"/>
    </row>
    <row r="668" spans="1:12" ht="20.100000000000001" customHeight="1">
      <c r="A668" s="13">
        <v>2012</v>
      </c>
      <c r="B668" s="14" t="s">
        <v>827</v>
      </c>
      <c r="C668" s="15" t="s">
        <v>828</v>
      </c>
      <c r="D668" s="14" t="s">
        <v>23</v>
      </c>
      <c r="E668" s="14" t="s">
        <v>15</v>
      </c>
      <c r="F668" s="16">
        <v>940</v>
      </c>
      <c r="G668" s="16">
        <v>0</v>
      </c>
      <c r="H668" s="17">
        <f t="shared" si="10"/>
        <v>940</v>
      </c>
      <c r="I668" s="16">
        <v>340</v>
      </c>
      <c r="J668" s="18" t="s">
        <v>807</v>
      </c>
      <c r="K668" s="19"/>
      <c r="L668" s="18"/>
    </row>
    <row r="669" spans="1:12" ht="20.100000000000001" customHeight="1">
      <c r="A669" s="13">
        <v>2012</v>
      </c>
      <c r="B669" s="14">
        <v>2012.03</v>
      </c>
      <c r="C669" s="15" t="s">
        <v>829</v>
      </c>
      <c r="D669" s="14" t="s">
        <v>159</v>
      </c>
      <c r="E669" s="20" t="s">
        <v>15</v>
      </c>
      <c r="F669" s="16">
        <v>200</v>
      </c>
      <c r="G669" s="16">
        <v>0</v>
      </c>
      <c r="H669" s="17">
        <f t="shared" si="10"/>
        <v>200</v>
      </c>
      <c r="I669" s="16">
        <v>0</v>
      </c>
      <c r="J669" s="18" t="s">
        <v>830</v>
      </c>
      <c r="K669" s="19"/>
      <c r="L669" s="18"/>
    </row>
    <row r="670" spans="1:12" ht="20.100000000000001" customHeight="1">
      <c r="A670" s="13">
        <v>2012</v>
      </c>
      <c r="B670" s="14">
        <v>2012.04</v>
      </c>
      <c r="C670" s="15" t="s">
        <v>831</v>
      </c>
      <c r="D670" s="14" t="s">
        <v>25</v>
      </c>
      <c r="E670" s="14" t="s">
        <v>364</v>
      </c>
      <c r="F670" s="16">
        <v>19901.793000000001</v>
      </c>
      <c r="G670" s="16">
        <v>11799.717000000001</v>
      </c>
      <c r="H670" s="17">
        <f t="shared" si="10"/>
        <v>31701.510000000002</v>
      </c>
      <c r="I670" s="16">
        <v>1580</v>
      </c>
      <c r="J670" s="18" t="s">
        <v>832</v>
      </c>
      <c r="K670" s="19"/>
      <c r="L670" s="18"/>
    </row>
    <row r="671" spans="1:12" ht="20.100000000000001" customHeight="1">
      <c r="A671" s="13">
        <v>2012</v>
      </c>
      <c r="B671" s="25" t="s">
        <v>196</v>
      </c>
      <c r="C671" s="15" t="s">
        <v>833</v>
      </c>
      <c r="D671" s="14" t="s">
        <v>25</v>
      </c>
      <c r="E671" s="14" t="s">
        <v>834</v>
      </c>
      <c r="F671" s="16">
        <v>5462.6629999999996</v>
      </c>
      <c r="G671" s="16">
        <v>2880.011</v>
      </c>
      <c r="H671" s="17">
        <f t="shared" si="10"/>
        <v>8342.6739999999991</v>
      </c>
      <c r="I671" s="16">
        <v>80</v>
      </c>
      <c r="J671" s="18" t="s">
        <v>832</v>
      </c>
      <c r="K671" s="19"/>
      <c r="L671" s="18"/>
    </row>
    <row r="672" spans="1:12" ht="20.100000000000001" customHeight="1">
      <c r="A672" s="13">
        <v>2012</v>
      </c>
      <c r="B672" s="25" t="s">
        <v>196</v>
      </c>
      <c r="C672" s="15" t="s">
        <v>835</v>
      </c>
      <c r="D672" s="14" t="s">
        <v>25</v>
      </c>
      <c r="E672" s="14" t="s">
        <v>834</v>
      </c>
      <c r="F672" s="16">
        <v>4875.3580000000002</v>
      </c>
      <c r="G672" s="16">
        <v>1420.4680000000001</v>
      </c>
      <c r="H672" s="17">
        <f t="shared" si="10"/>
        <v>6295.826</v>
      </c>
      <c r="I672" s="16">
        <v>80</v>
      </c>
      <c r="J672" s="18" t="s">
        <v>832</v>
      </c>
      <c r="K672" s="19"/>
      <c r="L672" s="18"/>
    </row>
    <row r="673" spans="1:12" ht="20.100000000000001" customHeight="1">
      <c r="A673" s="13">
        <v>2012</v>
      </c>
      <c r="B673" s="14">
        <v>2012.06</v>
      </c>
      <c r="C673" s="15" t="s">
        <v>836</v>
      </c>
      <c r="D673" s="14" t="s">
        <v>25</v>
      </c>
      <c r="E673" s="14" t="s">
        <v>364</v>
      </c>
      <c r="F673" s="16">
        <v>1266.3309999999999</v>
      </c>
      <c r="G673" s="16">
        <v>0</v>
      </c>
      <c r="H673" s="17">
        <f t="shared" si="10"/>
        <v>1266.3309999999999</v>
      </c>
      <c r="I673" s="16">
        <v>64.591999999999999</v>
      </c>
      <c r="J673" s="18" t="s">
        <v>832</v>
      </c>
      <c r="K673" s="19"/>
      <c r="L673" s="18"/>
    </row>
    <row r="674" spans="1:12" ht="20.100000000000001" customHeight="1">
      <c r="A674" s="13">
        <v>2012</v>
      </c>
      <c r="B674" s="14">
        <v>2012.06</v>
      </c>
      <c r="C674" s="15" t="s">
        <v>837</v>
      </c>
      <c r="D674" s="14" t="s">
        <v>14</v>
      </c>
      <c r="E674" s="14" t="s">
        <v>364</v>
      </c>
      <c r="F674" s="16">
        <v>212.67400000000001</v>
      </c>
      <c r="G674" s="16">
        <v>908.851</v>
      </c>
      <c r="H674" s="17">
        <f t="shared" si="10"/>
        <v>1121.5250000000001</v>
      </c>
      <c r="I674" s="16">
        <v>730.37300000000005</v>
      </c>
      <c r="J674" s="18" t="s">
        <v>832</v>
      </c>
      <c r="K674" s="19"/>
      <c r="L674" s="18"/>
    </row>
    <row r="675" spans="1:12" ht="20.100000000000001" customHeight="1">
      <c r="A675" s="13">
        <v>2012</v>
      </c>
      <c r="B675" s="14">
        <v>2012.06</v>
      </c>
      <c r="C675" s="15" t="s">
        <v>838</v>
      </c>
      <c r="D675" s="14" t="s">
        <v>293</v>
      </c>
      <c r="E675" s="14" t="s">
        <v>364</v>
      </c>
      <c r="F675" s="16">
        <v>4067.2829999999999</v>
      </c>
      <c r="G675" s="16">
        <v>0</v>
      </c>
      <c r="H675" s="17">
        <f t="shared" si="10"/>
        <v>4067.2829999999999</v>
      </c>
      <c r="I675" s="16">
        <v>307.12299999999999</v>
      </c>
      <c r="J675" s="18" t="s">
        <v>832</v>
      </c>
      <c r="K675" s="19"/>
      <c r="L675" s="18"/>
    </row>
    <row r="676" spans="1:12" ht="20.100000000000001" customHeight="1">
      <c r="A676" s="13">
        <v>2012</v>
      </c>
      <c r="B676" s="14">
        <v>2012.06</v>
      </c>
      <c r="C676" s="15" t="s">
        <v>839</v>
      </c>
      <c r="D676" s="14" t="s">
        <v>298</v>
      </c>
      <c r="E676" s="14" t="s">
        <v>15</v>
      </c>
      <c r="F676" s="16">
        <v>25.355</v>
      </c>
      <c r="G676" s="16">
        <v>0</v>
      </c>
      <c r="H676" s="17">
        <f t="shared" si="10"/>
        <v>25.355</v>
      </c>
      <c r="I676" s="16">
        <v>25.355</v>
      </c>
      <c r="J676" s="18" t="s">
        <v>832</v>
      </c>
      <c r="K676" s="19"/>
      <c r="L676" s="18"/>
    </row>
    <row r="677" spans="1:12" ht="20.100000000000001" customHeight="1">
      <c r="A677" s="13">
        <v>2012</v>
      </c>
      <c r="B677" s="14">
        <v>2012.02</v>
      </c>
      <c r="C677" s="15" t="s">
        <v>840</v>
      </c>
      <c r="D677" s="14" t="s">
        <v>25</v>
      </c>
      <c r="E677" s="14" t="s">
        <v>15</v>
      </c>
      <c r="F677" s="16">
        <v>2013.979</v>
      </c>
      <c r="G677" s="16">
        <v>0</v>
      </c>
      <c r="H677" s="17">
        <f t="shared" si="10"/>
        <v>2013.979</v>
      </c>
      <c r="I677" s="16">
        <v>575</v>
      </c>
      <c r="J677" s="18" t="s">
        <v>841</v>
      </c>
      <c r="K677" s="19"/>
      <c r="L677" s="18"/>
    </row>
    <row r="678" spans="1:12" ht="20.100000000000001" customHeight="1">
      <c r="A678" s="13">
        <v>2012</v>
      </c>
      <c r="B678" s="14">
        <v>2012.02</v>
      </c>
      <c r="C678" s="15" t="s">
        <v>842</v>
      </c>
      <c r="D678" s="14" t="s">
        <v>293</v>
      </c>
      <c r="E678" s="14" t="s">
        <v>15</v>
      </c>
      <c r="F678" s="16">
        <v>2720.2890000000002</v>
      </c>
      <c r="G678" s="16">
        <v>0</v>
      </c>
      <c r="H678" s="17">
        <f t="shared" si="10"/>
        <v>2720.2890000000002</v>
      </c>
      <c r="I678" s="16">
        <v>990</v>
      </c>
      <c r="J678" s="18" t="s">
        <v>841</v>
      </c>
      <c r="K678" s="19"/>
      <c r="L678" s="18"/>
    </row>
    <row r="679" spans="1:12" ht="20.100000000000001" customHeight="1">
      <c r="A679" s="13">
        <v>2012</v>
      </c>
      <c r="B679" s="14">
        <v>2012.05</v>
      </c>
      <c r="C679" s="15" t="s">
        <v>843</v>
      </c>
      <c r="D679" s="14" t="s">
        <v>14</v>
      </c>
      <c r="E679" s="14" t="s">
        <v>15</v>
      </c>
      <c r="F679" s="16">
        <v>649.54999999999995</v>
      </c>
      <c r="G679" s="16">
        <v>0</v>
      </c>
      <c r="H679" s="17">
        <f t="shared" si="10"/>
        <v>649.54999999999995</v>
      </c>
      <c r="I679" s="16">
        <v>100</v>
      </c>
      <c r="J679" s="18" t="s">
        <v>841</v>
      </c>
      <c r="K679" s="19"/>
      <c r="L679" s="18"/>
    </row>
    <row r="680" spans="1:12" ht="20.100000000000001" customHeight="1">
      <c r="A680" s="13">
        <v>2012</v>
      </c>
      <c r="B680" s="14">
        <v>2012.08</v>
      </c>
      <c r="C680" s="15" t="s">
        <v>844</v>
      </c>
      <c r="D680" s="14" t="s">
        <v>175</v>
      </c>
      <c r="E680" s="14" t="s">
        <v>15</v>
      </c>
      <c r="F680" s="16">
        <v>250</v>
      </c>
      <c r="G680" s="16">
        <v>0</v>
      </c>
      <c r="H680" s="17">
        <f t="shared" si="10"/>
        <v>250</v>
      </c>
      <c r="I680" s="16">
        <v>250</v>
      </c>
      <c r="J680" s="18" t="s">
        <v>845</v>
      </c>
      <c r="K680" s="19"/>
      <c r="L680" s="18"/>
    </row>
    <row r="681" spans="1:12" ht="20.100000000000001" customHeight="1">
      <c r="A681" s="13">
        <v>2012</v>
      </c>
      <c r="B681" s="14">
        <v>2012.04</v>
      </c>
      <c r="C681" s="15" t="s">
        <v>846</v>
      </c>
      <c r="D681" s="14" t="s">
        <v>175</v>
      </c>
      <c r="E681" s="14" t="s">
        <v>15</v>
      </c>
      <c r="F681" s="16">
        <v>250</v>
      </c>
      <c r="G681" s="16">
        <v>0</v>
      </c>
      <c r="H681" s="17">
        <f t="shared" si="10"/>
        <v>250</v>
      </c>
      <c r="I681" s="16">
        <v>250</v>
      </c>
      <c r="J681" s="18" t="s">
        <v>845</v>
      </c>
      <c r="K681" s="19"/>
      <c r="L681" s="18"/>
    </row>
    <row r="682" spans="1:12" ht="20.100000000000001" customHeight="1">
      <c r="A682" s="13">
        <v>2012</v>
      </c>
      <c r="B682" s="14">
        <v>2012.05</v>
      </c>
      <c r="C682" s="15" t="s">
        <v>847</v>
      </c>
      <c r="D682" s="14" t="s">
        <v>175</v>
      </c>
      <c r="E682" s="14" t="s">
        <v>15</v>
      </c>
      <c r="F682" s="16">
        <v>107</v>
      </c>
      <c r="G682" s="16">
        <v>0</v>
      </c>
      <c r="H682" s="17">
        <f t="shared" si="10"/>
        <v>107</v>
      </c>
      <c r="I682" s="16">
        <v>107</v>
      </c>
      <c r="J682" s="18" t="s">
        <v>845</v>
      </c>
      <c r="K682" s="19" t="s">
        <v>848</v>
      </c>
      <c r="L682" s="18"/>
    </row>
    <row r="683" spans="1:12" ht="20.100000000000001" customHeight="1">
      <c r="A683" s="13">
        <v>2012</v>
      </c>
      <c r="B683" s="14">
        <v>2012.06</v>
      </c>
      <c r="C683" s="15" t="s">
        <v>849</v>
      </c>
      <c r="D683" s="14" t="s">
        <v>175</v>
      </c>
      <c r="E683" s="14" t="s">
        <v>288</v>
      </c>
      <c r="F683" s="16">
        <v>35</v>
      </c>
      <c r="G683" s="16">
        <v>0</v>
      </c>
      <c r="H683" s="17">
        <f t="shared" si="10"/>
        <v>35</v>
      </c>
      <c r="I683" s="16">
        <v>35</v>
      </c>
      <c r="J683" s="18" t="s">
        <v>845</v>
      </c>
      <c r="K683" s="19"/>
      <c r="L683" s="18"/>
    </row>
    <row r="684" spans="1:12" ht="20.100000000000001" customHeight="1">
      <c r="A684" s="36">
        <v>2012</v>
      </c>
      <c r="B684" s="37">
        <v>2012.09</v>
      </c>
      <c r="C684" s="38" t="s">
        <v>850</v>
      </c>
      <c r="D684" s="37" t="s">
        <v>23</v>
      </c>
      <c r="E684" s="39" t="s">
        <v>15</v>
      </c>
      <c r="F684" s="40">
        <v>5695</v>
      </c>
      <c r="G684" s="41">
        <v>0</v>
      </c>
      <c r="H684" s="42">
        <f t="shared" si="10"/>
        <v>5695</v>
      </c>
      <c r="I684" s="41">
        <v>500</v>
      </c>
      <c r="J684" s="43" t="s">
        <v>851</v>
      </c>
      <c r="K684" s="44"/>
      <c r="L684" s="43"/>
    </row>
    <row r="686" spans="1:12">
      <c r="A686" s="45" t="s">
        <v>852</v>
      </c>
      <c r="B686" s="46"/>
      <c r="C686" s="46"/>
      <c r="D686" s="45"/>
      <c r="E686" s="46"/>
      <c r="F686" s="47"/>
    </row>
  </sheetData>
  <mergeCells count="3">
    <mergeCell ref="A1:L1"/>
    <mergeCell ref="J3:K3"/>
    <mergeCell ref="A4:B4"/>
  </mergeCells>
  <phoneticPr fontId="1" type="noConversion"/>
  <dataValidations count="3">
    <dataValidation type="list" allowBlank="1" showInputMessage="1" showErrorMessage="1" sqref="E5:E9 JA5:JA9 SW5:SW9 ACS5:ACS9 AMO5:AMO9 AWK5:AWK9 BGG5:BGG9 BQC5:BQC9 BZY5:BZY9 CJU5:CJU9 CTQ5:CTQ9 DDM5:DDM9 DNI5:DNI9 DXE5:DXE9 EHA5:EHA9 EQW5:EQW9 FAS5:FAS9 FKO5:FKO9 FUK5:FUK9 GEG5:GEG9 GOC5:GOC9 GXY5:GXY9 HHU5:HHU9 HRQ5:HRQ9 IBM5:IBM9 ILI5:ILI9 IVE5:IVE9 JFA5:JFA9 JOW5:JOW9 JYS5:JYS9 KIO5:KIO9 KSK5:KSK9 LCG5:LCG9 LMC5:LMC9 LVY5:LVY9 MFU5:MFU9 MPQ5:MPQ9 MZM5:MZM9 NJI5:NJI9 NTE5:NTE9 ODA5:ODA9 OMW5:OMW9 OWS5:OWS9 PGO5:PGO9 PQK5:PQK9 QAG5:QAG9 QKC5:QKC9 QTY5:QTY9 RDU5:RDU9 RNQ5:RNQ9 RXM5:RXM9 SHI5:SHI9 SRE5:SRE9 TBA5:TBA9 TKW5:TKW9 TUS5:TUS9 UEO5:UEO9 UOK5:UOK9 UYG5:UYG9 VIC5:VIC9 VRY5:VRY9 WBU5:WBU9 WLQ5:WLQ9 WVM5:WVM9 E65541:E65545 JA65541:JA65545 SW65541:SW65545 ACS65541:ACS65545 AMO65541:AMO65545 AWK65541:AWK65545 BGG65541:BGG65545 BQC65541:BQC65545 BZY65541:BZY65545 CJU65541:CJU65545 CTQ65541:CTQ65545 DDM65541:DDM65545 DNI65541:DNI65545 DXE65541:DXE65545 EHA65541:EHA65545 EQW65541:EQW65545 FAS65541:FAS65545 FKO65541:FKO65545 FUK65541:FUK65545 GEG65541:GEG65545 GOC65541:GOC65545 GXY65541:GXY65545 HHU65541:HHU65545 HRQ65541:HRQ65545 IBM65541:IBM65545 ILI65541:ILI65545 IVE65541:IVE65545 JFA65541:JFA65545 JOW65541:JOW65545 JYS65541:JYS65545 KIO65541:KIO65545 KSK65541:KSK65545 LCG65541:LCG65545 LMC65541:LMC65545 LVY65541:LVY65545 MFU65541:MFU65545 MPQ65541:MPQ65545 MZM65541:MZM65545 NJI65541:NJI65545 NTE65541:NTE65545 ODA65541:ODA65545 OMW65541:OMW65545 OWS65541:OWS65545 PGO65541:PGO65545 PQK65541:PQK65545 QAG65541:QAG65545 QKC65541:QKC65545 QTY65541:QTY65545 RDU65541:RDU65545 RNQ65541:RNQ65545 RXM65541:RXM65545 SHI65541:SHI65545 SRE65541:SRE65545 TBA65541:TBA65545 TKW65541:TKW65545 TUS65541:TUS65545 UEO65541:UEO65545 UOK65541:UOK65545 UYG65541:UYG65545 VIC65541:VIC65545 VRY65541:VRY65545 WBU65541:WBU65545 WLQ65541:WLQ65545 WVM65541:WVM65545 E131077:E131081 JA131077:JA131081 SW131077:SW131081 ACS131077:ACS131081 AMO131077:AMO131081 AWK131077:AWK131081 BGG131077:BGG131081 BQC131077:BQC131081 BZY131077:BZY131081 CJU131077:CJU131081 CTQ131077:CTQ131081 DDM131077:DDM131081 DNI131077:DNI131081 DXE131077:DXE131081 EHA131077:EHA131081 EQW131077:EQW131081 FAS131077:FAS131081 FKO131077:FKO131081 FUK131077:FUK131081 GEG131077:GEG131081 GOC131077:GOC131081 GXY131077:GXY131081 HHU131077:HHU131081 HRQ131077:HRQ131081 IBM131077:IBM131081 ILI131077:ILI131081 IVE131077:IVE131081 JFA131077:JFA131081 JOW131077:JOW131081 JYS131077:JYS131081 KIO131077:KIO131081 KSK131077:KSK131081 LCG131077:LCG131081 LMC131077:LMC131081 LVY131077:LVY131081 MFU131077:MFU131081 MPQ131077:MPQ131081 MZM131077:MZM131081 NJI131077:NJI131081 NTE131077:NTE131081 ODA131077:ODA131081 OMW131077:OMW131081 OWS131077:OWS131081 PGO131077:PGO131081 PQK131077:PQK131081 QAG131077:QAG131081 QKC131077:QKC131081 QTY131077:QTY131081 RDU131077:RDU131081 RNQ131077:RNQ131081 RXM131077:RXM131081 SHI131077:SHI131081 SRE131077:SRE131081 TBA131077:TBA131081 TKW131077:TKW131081 TUS131077:TUS131081 UEO131077:UEO131081 UOK131077:UOK131081 UYG131077:UYG131081 VIC131077:VIC131081 VRY131077:VRY131081 WBU131077:WBU131081 WLQ131077:WLQ131081 WVM131077:WVM131081 E196613:E196617 JA196613:JA196617 SW196613:SW196617 ACS196613:ACS196617 AMO196613:AMO196617 AWK196613:AWK196617 BGG196613:BGG196617 BQC196613:BQC196617 BZY196613:BZY196617 CJU196613:CJU196617 CTQ196613:CTQ196617 DDM196613:DDM196617 DNI196613:DNI196617 DXE196613:DXE196617 EHA196613:EHA196617 EQW196613:EQW196617 FAS196613:FAS196617 FKO196613:FKO196617 FUK196613:FUK196617 GEG196613:GEG196617 GOC196613:GOC196617 GXY196613:GXY196617 HHU196613:HHU196617 HRQ196613:HRQ196617 IBM196613:IBM196617 ILI196613:ILI196617 IVE196613:IVE196617 JFA196613:JFA196617 JOW196613:JOW196617 JYS196613:JYS196617 KIO196613:KIO196617 KSK196613:KSK196617 LCG196613:LCG196617 LMC196613:LMC196617 LVY196613:LVY196617 MFU196613:MFU196617 MPQ196613:MPQ196617 MZM196613:MZM196617 NJI196613:NJI196617 NTE196613:NTE196617 ODA196613:ODA196617 OMW196613:OMW196617 OWS196613:OWS196617 PGO196613:PGO196617 PQK196613:PQK196617 QAG196613:QAG196617 QKC196613:QKC196617 QTY196613:QTY196617 RDU196613:RDU196617 RNQ196613:RNQ196617 RXM196613:RXM196617 SHI196613:SHI196617 SRE196613:SRE196617 TBA196613:TBA196617 TKW196613:TKW196617 TUS196613:TUS196617 UEO196613:UEO196617 UOK196613:UOK196617 UYG196613:UYG196617 VIC196613:VIC196617 VRY196613:VRY196617 WBU196613:WBU196617 WLQ196613:WLQ196617 WVM196613:WVM196617 E262149:E262153 JA262149:JA262153 SW262149:SW262153 ACS262149:ACS262153 AMO262149:AMO262153 AWK262149:AWK262153 BGG262149:BGG262153 BQC262149:BQC262153 BZY262149:BZY262153 CJU262149:CJU262153 CTQ262149:CTQ262153 DDM262149:DDM262153 DNI262149:DNI262153 DXE262149:DXE262153 EHA262149:EHA262153 EQW262149:EQW262153 FAS262149:FAS262153 FKO262149:FKO262153 FUK262149:FUK262153 GEG262149:GEG262153 GOC262149:GOC262153 GXY262149:GXY262153 HHU262149:HHU262153 HRQ262149:HRQ262153 IBM262149:IBM262153 ILI262149:ILI262153 IVE262149:IVE262153 JFA262149:JFA262153 JOW262149:JOW262153 JYS262149:JYS262153 KIO262149:KIO262153 KSK262149:KSK262153 LCG262149:LCG262153 LMC262149:LMC262153 LVY262149:LVY262153 MFU262149:MFU262153 MPQ262149:MPQ262153 MZM262149:MZM262153 NJI262149:NJI262153 NTE262149:NTE262153 ODA262149:ODA262153 OMW262149:OMW262153 OWS262149:OWS262153 PGO262149:PGO262153 PQK262149:PQK262153 QAG262149:QAG262153 QKC262149:QKC262153 QTY262149:QTY262153 RDU262149:RDU262153 RNQ262149:RNQ262153 RXM262149:RXM262153 SHI262149:SHI262153 SRE262149:SRE262153 TBA262149:TBA262153 TKW262149:TKW262153 TUS262149:TUS262153 UEO262149:UEO262153 UOK262149:UOK262153 UYG262149:UYG262153 VIC262149:VIC262153 VRY262149:VRY262153 WBU262149:WBU262153 WLQ262149:WLQ262153 WVM262149:WVM262153 E327685:E327689 JA327685:JA327689 SW327685:SW327689 ACS327685:ACS327689 AMO327685:AMO327689 AWK327685:AWK327689 BGG327685:BGG327689 BQC327685:BQC327689 BZY327685:BZY327689 CJU327685:CJU327689 CTQ327685:CTQ327689 DDM327685:DDM327689 DNI327685:DNI327689 DXE327685:DXE327689 EHA327685:EHA327689 EQW327685:EQW327689 FAS327685:FAS327689 FKO327685:FKO327689 FUK327685:FUK327689 GEG327685:GEG327689 GOC327685:GOC327689 GXY327685:GXY327689 HHU327685:HHU327689 HRQ327685:HRQ327689 IBM327685:IBM327689 ILI327685:ILI327689 IVE327685:IVE327689 JFA327685:JFA327689 JOW327685:JOW327689 JYS327685:JYS327689 KIO327685:KIO327689 KSK327685:KSK327689 LCG327685:LCG327689 LMC327685:LMC327689 LVY327685:LVY327689 MFU327685:MFU327689 MPQ327685:MPQ327689 MZM327685:MZM327689 NJI327685:NJI327689 NTE327685:NTE327689 ODA327685:ODA327689 OMW327685:OMW327689 OWS327685:OWS327689 PGO327685:PGO327689 PQK327685:PQK327689 QAG327685:QAG327689 QKC327685:QKC327689 QTY327685:QTY327689 RDU327685:RDU327689 RNQ327685:RNQ327689 RXM327685:RXM327689 SHI327685:SHI327689 SRE327685:SRE327689 TBA327685:TBA327689 TKW327685:TKW327689 TUS327685:TUS327689 UEO327685:UEO327689 UOK327685:UOK327689 UYG327685:UYG327689 VIC327685:VIC327689 VRY327685:VRY327689 WBU327685:WBU327689 WLQ327685:WLQ327689 WVM327685:WVM327689 E393221:E393225 JA393221:JA393225 SW393221:SW393225 ACS393221:ACS393225 AMO393221:AMO393225 AWK393221:AWK393225 BGG393221:BGG393225 BQC393221:BQC393225 BZY393221:BZY393225 CJU393221:CJU393225 CTQ393221:CTQ393225 DDM393221:DDM393225 DNI393221:DNI393225 DXE393221:DXE393225 EHA393221:EHA393225 EQW393221:EQW393225 FAS393221:FAS393225 FKO393221:FKO393225 FUK393221:FUK393225 GEG393221:GEG393225 GOC393221:GOC393225 GXY393221:GXY393225 HHU393221:HHU393225 HRQ393221:HRQ393225 IBM393221:IBM393225 ILI393221:ILI393225 IVE393221:IVE393225 JFA393221:JFA393225 JOW393221:JOW393225 JYS393221:JYS393225 KIO393221:KIO393225 KSK393221:KSK393225 LCG393221:LCG393225 LMC393221:LMC393225 LVY393221:LVY393225 MFU393221:MFU393225 MPQ393221:MPQ393225 MZM393221:MZM393225 NJI393221:NJI393225 NTE393221:NTE393225 ODA393221:ODA393225 OMW393221:OMW393225 OWS393221:OWS393225 PGO393221:PGO393225 PQK393221:PQK393225 QAG393221:QAG393225 QKC393221:QKC393225 QTY393221:QTY393225 RDU393221:RDU393225 RNQ393221:RNQ393225 RXM393221:RXM393225 SHI393221:SHI393225 SRE393221:SRE393225 TBA393221:TBA393225 TKW393221:TKW393225 TUS393221:TUS393225 UEO393221:UEO393225 UOK393221:UOK393225 UYG393221:UYG393225 VIC393221:VIC393225 VRY393221:VRY393225 WBU393221:WBU393225 WLQ393221:WLQ393225 WVM393221:WVM393225 E458757:E458761 JA458757:JA458761 SW458757:SW458761 ACS458757:ACS458761 AMO458757:AMO458761 AWK458757:AWK458761 BGG458757:BGG458761 BQC458757:BQC458761 BZY458757:BZY458761 CJU458757:CJU458761 CTQ458757:CTQ458761 DDM458757:DDM458761 DNI458757:DNI458761 DXE458757:DXE458761 EHA458757:EHA458761 EQW458757:EQW458761 FAS458757:FAS458761 FKO458757:FKO458761 FUK458757:FUK458761 GEG458757:GEG458761 GOC458757:GOC458761 GXY458757:GXY458761 HHU458757:HHU458761 HRQ458757:HRQ458761 IBM458757:IBM458761 ILI458757:ILI458761 IVE458757:IVE458761 JFA458757:JFA458761 JOW458757:JOW458761 JYS458757:JYS458761 KIO458757:KIO458761 KSK458757:KSK458761 LCG458757:LCG458761 LMC458757:LMC458761 LVY458757:LVY458761 MFU458757:MFU458761 MPQ458757:MPQ458761 MZM458757:MZM458761 NJI458757:NJI458761 NTE458757:NTE458761 ODA458757:ODA458761 OMW458757:OMW458761 OWS458757:OWS458761 PGO458757:PGO458761 PQK458757:PQK458761 QAG458757:QAG458761 QKC458757:QKC458761 QTY458757:QTY458761 RDU458757:RDU458761 RNQ458757:RNQ458761 RXM458757:RXM458761 SHI458757:SHI458761 SRE458757:SRE458761 TBA458757:TBA458761 TKW458757:TKW458761 TUS458757:TUS458761 UEO458757:UEO458761 UOK458757:UOK458761 UYG458757:UYG458761 VIC458757:VIC458761 VRY458757:VRY458761 WBU458757:WBU458761 WLQ458757:WLQ458761 WVM458757:WVM458761 E524293:E524297 JA524293:JA524297 SW524293:SW524297 ACS524293:ACS524297 AMO524293:AMO524297 AWK524293:AWK524297 BGG524293:BGG524297 BQC524293:BQC524297 BZY524293:BZY524297 CJU524293:CJU524297 CTQ524293:CTQ524297 DDM524293:DDM524297 DNI524293:DNI524297 DXE524293:DXE524297 EHA524293:EHA524297 EQW524293:EQW524297 FAS524293:FAS524297 FKO524293:FKO524297 FUK524293:FUK524297 GEG524293:GEG524297 GOC524293:GOC524297 GXY524293:GXY524297 HHU524293:HHU524297 HRQ524293:HRQ524297 IBM524293:IBM524297 ILI524293:ILI524297 IVE524293:IVE524297 JFA524293:JFA524297 JOW524293:JOW524297 JYS524293:JYS524297 KIO524293:KIO524297 KSK524293:KSK524297 LCG524293:LCG524297 LMC524293:LMC524297 LVY524293:LVY524297 MFU524293:MFU524297 MPQ524293:MPQ524297 MZM524293:MZM524297 NJI524293:NJI524297 NTE524293:NTE524297 ODA524293:ODA524297 OMW524293:OMW524297 OWS524293:OWS524297 PGO524293:PGO524297 PQK524293:PQK524297 QAG524293:QAG524297 QKC524293:QKC524297 QTY524293:QTY524297 RDU524293:RDU524297 RNQ524293:RNQ524297 RXM524293:RXM524297 SHI524293:SHI524297 SRE524293:SRE524297 TBA524293:TBA524297 TKW524293:TKW524297 TUS524293:TUS524297 UEO524293:UEO524297 UOK524293:UOK524297 UYG524293:UYG524297 VIC524293:VIC524297 VRY524293:VRY524297 WBU524293:WBU524297 WLQ524293:WLQ524297 WVM524293:WVM524297 E589829:E589833 JA589829:JA589833 SW589829:SW589833 ACS589829:ACS589833 AMO589829:AMO589833 AWK589829:AWK589833 BGG589829:BGG589833 BQC589829:BQC589833 BZY589829:BZY589833 CJU589829:CJU589833 CTQ589829:CTQ589833 DDM589829:DDM589833 DNI589829:DNI589833 DXE589829:DXE589833 EHA589829:EHA589833 EQW589829:EQW589833 FAS589829:FAS589833 FKO589829:FKO589833 FUK589829:FUK589833 GEG589829:GEG589833 GOC589829:GOC589833 GXY589829:GXY589833 HHU589829:HHU589833 HRQ589829:HRQ589833 IBM589829:IBM589833 ILI589829:ILI589833 IVE589829:IVE589833 JFA589829:JFA589833 JOW589829:JOW589833 JYS589829:JYS589833 KIO589829:KIO589833 KSK589829:KSK589833 LCG589829:LCG589833 LMC589829:LMC589833 LVY589829:LVY589833 MFU589829:MFU589833 MPQ589829:MPQ589833 MZM589829:MZM589833 NJI589829:NJI589833 NTE589829:NTE589833 ODA589829:ODA589833 OMW589829:OMW589833 OWS589829:OWS589833 PGO589829:PGO589833 PQK589829:PQK589833 QAG589829:QAG589833 QKC589829:QKC589833 QTY589829:QTY589833 RDU589829:RDU589833 RNQ589829:RNQ589833 RXM589829:RXM589833 SHI589829:SHI589833 SRE589829:SRE589833 TBA589829:TBA589833 TKW589829:TKW589833 TUS589829:TUS589833 UEO589829:UEO589833 UOK589829:UOK589833 UYG589829:UYG589833 VIC589829:VIC589833 VRY589829:VRY589833 WBU589829:WBU589833 WLQ589829:WLQ589833 WVM589829:WVM589833 E655365:E655369 JA655365:JA655369 SW655365:SW655369 ACS655365:ACS655369 AMO655365:AMO655369 AWK655365:AWK655369 BGG655365:BGG655369 BQC655365:BQC655369 BZY655365:BZY655369 CJU655365:CJU655369 CTQ655365:CTQ655369 DDM655365:DDM655369 DNI655365:DNI655369 DXE655365:DXE655369 EHA655365:EHA655369 EQW655365:EQW655369 FAS655365:FAS655369 FKO655365:FKO655369 FUK655365:FUK655369 GEG655365:GEG655369 GOC655365:GOC655369 GXY655365:GXY655369 HHU655365:HHU655369 HRQ655365:HRQ655369 IBM655365:IBM655369 ILI655365:ILI655369 IVE655365:IVE655369 JFA655365:JFA655369 JOW655365:JOW655369 JYS655365:JYS655369 KIO655365:KIO655369 KSK655365:KSK655369 LCG655365:LCG655369 LMC655365:LMC655369 LVY655365:LVY655369 MFU655365:MFU655369 MPQ655365:MPQ655369 MZM655365:MZM655369 NJI655365:NJI655369 NTE655365:NTE655369 ODA655365:ODA655369 OMW655365:OMW655369 OWS655365:OWS655369 PGO655365:PGO655369 PQK655365:PQK655369 QAG655365:QAG655369 QKC655365:QKC655369 QTY655365:QTY655369 RDU655365:RDU655369 RNQ655365:RNQ655369 RXM655365:RXM655369 SHI655365:SHI655369 SRE655365:SRE655369 TBA655365:TBA655369 TKW655365:TKW655369 TUS655365:TUS655369 UEO655365:UEO655369 UOK655365:UOK655369 UYG655365:UYG655369 VIC655365:VIC655369 VRY655365:VRY655369 WBU655365:WBU655369 WLQ655365:WLQ655369 WVM655365:WVM655369 E720901:E720905 JA720901:JA720905 SW720901:SW720905 ACS720901:ACS720905 AMO720901:AMO720905 AWK720901:AWK720905 BGG720901:BGG720905 BQC720901:BQC720905 BZY720901:BZY720905 CJU720901:CJU720905 CTQ720901:CTQ720905 DDM720901:DDM720905 DNI720901:DNI720905 DXE720901:DXE720905 EHA720901:EHA720905 EQW720901:EQW720905 FAS720901:FAS720905 FKO720901:FKO720905 FUK720901:FUK720905 GEG720901:GEG720905 GOC720901:GOC720905 GXY720901:GXY720905 HHU720901:HHU720905 HRQ720901:HRQ720905 IBM720901:IBM720905 ILI720901:ILI720905 IVE720901:IVE720905 JFA720901:JFA720905 JOW720901:JOW720905 JYS720901:JYS720905 KIO720901:KIO720905 KSK720901:KSK720905 LCG720901:LCG720905 LMC720901:LMC720905 LVY720901:LVY720905 MFU720901:MFU720905 MPQ720901:MPQ720905 MZM720901:MZM720905 NJI720901:NJI720905 NTE720901:NTE720905 ODA720901:ODA720905 OMW720901:OMW720905 OWS720901:OWS720905 PGO720901:PGO720905 PQK720901:PQK720905 QAG720901:QAG720905 QKC720901:QKC720905 QTY720901:QTY720905 RDU720901:RDU720905 RNQ720901:RNQ720905 RXM720901:RXM720905 SHI720901:SHI720905 SRE720901:SRE720905 TBA720901:TBA720905 TKW720901:TKW720905 TUS720901:TUS720905 UEO720901:UEO720905 UOK720901:UOK720905 UYG720901:UYG720905 VIC720901:VIC720905 VRY720901:VRY720905 WBU720901:WBU720905 WLQ720901:WLQ720905 WVM720901:WVM720905 E786437:E786441 JA786437:JA786441 SW786437:SW786441 ACS786437:ACS786441 AMO786437:AMO786441 AWK786437:AWK786441 BGG786437:BGG786441 BQC786437:BQC786441 BZY786437:BZY786441 CJU786437:CJU786441 CTQ786437:CTQ786441 DDM786437:DDM786441 DNI786437:DNI786441 DXE786437:DXE786441 EHA786437:EHA786441 EQW786437:EQW786441 FAS786437:FAS786441 FKO786437:FKO786441 FUK786437:FUK786441 GEG786437:GEG786441 GOC786437:GOC786441 GXY786437:GXY786441 HHU786437:HHU786441 HRQ786437:HRQ786441 IBM786437:IBM786441 ILI786437:ILI786441 IVE786437:IVE786441 JFA786437:JFA786441 JOW786437:JOW786441 JYS786437:JYS786441 KIO786437:KIO786441 KSK786437:KSK786441 LCG786437:LCG786441 LMC786437:LMC786441 LVY786437:LVY786441 MFU786437:MFU786441 MPQ786437:MPQ786441 MZM786437:MZM786441 NJI786437:NJI786441 NTE786437:NTE786441 ODA786437:ODA786441 OMW786437:OMW786441 OWS786437:OWS786441 PGO786437:PGO786441 PQK786437:PQK786441 QAG786437:QAG786441 QKC786437:QKC786441 QTY786437:QTY786441 RDU786437:RDU786441 RNQ786437:RNQ786441 RXM786437:RXM786441 SHI786437:SHI786441 SRE786437:SRE786441 TBA786437:TBA786441 TKW786437:TKW786441 TUS786437:TUS786441 UEO786437:UEO786441 UOK786437:UOK786441 UYG786437:UYG786441 VIC786437:VIC786441 VRY786437:VRY786441 WBU786437:WBU786441 WLQ786437:WLQ786441 WVM786437:WVM786441 E851973:E851977 JA851973:JA851977 SW851973:SW851977 ACS851973:ACS851977 AMO851973:AMO851977 AWK851973:AWK851977 BGG851973:BGG851977 BQC851973:BQC851977 BZY851973:BZY851977 CJU851973:CJU851977 CTQ851973:CTQ851977 DDM851973:DDM851977 DNI851973:DNI851977 DXE851973:DXE851977 EHA851973:EHA851977 EQW851973:EQW851977 FAS851973:FAS851977 FKO851973:FKO851977 FUK851973:FUK851977 GEG851973:GEG851977 GOC851973:GOC851977 GXY851973:GXY851977 HHU851973:HHU851977 HRQ851973:HRQ851977 IBM851973:IBM851977 ILI851973:ILI851977 IVE851973:IVE851977 JFA851973:JFA851977 JOW851973:JOW851977 JYS851973:JYS851977 KIO851973:KIO851977 KSK851973:KSK851977 LCG851973:LCG851977 LMC851973:LMC851977 LVY851973:LVY851977 MFU851973:MFU851977 MPQ851973:MPQ851977 MZM851973:MZM851977 NJI851973:NJI851977 NTE851973:NTE851977 ODA851973:ODA851977 OMW851973:OMW851977 OWS851973:OWS851977 PGO851973:PGO851977 PQK851973:PQK851977 QAG851973:QAG851977 QKC851973:QKC851977 QTY851973:QTY851977 RDU851973:RDU851977 RNQ851973:RNQ851977 RXM851973:RXM851977 SHI851973:SHI851977 SRE851973:SRE851977 TBA851973:TBA851977 TKW851973:TKW851977 TUS851973:TUS851977 UEO851973:UEO851977 UOK851973:UOK851977 UYG851973:UYG851977 VIC851973:VIC851977 VRY851973:VRY851977 WBU851973:WBU851977 WLQ851973:WLQ851977 WVM851973:WVM851977 E917509:E917513 JA917509:JA917513 SW917509:SW917513 ACS917509:ACS917513 AMO917509:AMO917513 AWK917509:AWK917513 BGG917509:BGG917513 BQC917509:BQC917513 BZY917509:BZY917513 CJU917509:CJU917513 CTQ917509:CTQ917513 DDM917509:DDM917513 DNI917509:DNI917513 DXE917509:DXE917513 EHA917509:EHA917513 EQW917509:EQW917513 FAS917509:FAS917513 FKO917509:FKO917513 FUK917509:FUK917513 GEG917509:GEG917513 GOC917509:GOC917513 GXY917509:GXY917513 HHU917509:HHU917513 HRQ917509:HRQ917513 IBM917509:IBM917513 ILI917509:ILI917513 IVE917509:IVE917513 JFA917509:JFA917513 JOW917509:JOW917513 JYS917509:JYS917513 KIO917509:KIO917513 KSK917509:KSK917513 LCG917509:LCG917513 LMC917509:LMC917513 LVY917509:LVY917513 MFU917509:MFU917513 MPQ917509:MPQ917513 MZM917509:MZM917513 NJI917509:NJI917513 NTE917509:NTE917513 ODA917509:ODA917513 OMW917509:OMW917513 OWS917509:OWS917513 PGO917509:PGO917513 PQK917509:PQK917513 QAG917509:QAG917513 QKC917509:QKC917513 QTY917509:QTY917513 RDU917509:RDU917513 RNQ917509:RNQ917513 RXM917509:RXM917513 SHI917509:SHI917513 SRE917509:SRE917513 TBA917509:TBA917513 TKW917509:TKW917513 TUS917509:TUS917513 UEO917509:UEO917513 UOK917509:UOK917513 UYG917509:UYG917513 VIC917509:VIC917513 VRY917509:VRY917513 WBU917509:WBU917513 WLQ917509:WLQ917513 WVM917509:WVM917513 E983045:E983049 JA983045:JA983049 SW983045:SW983049 ACS983045:ACS983049 AMO983045:AMO983049 AWK983045:AWK983049 BGG983045:BGG983049 BQC983045:BQC983049 BZY983045:BZY983049 CJU983045:CJU983049 CTQ983045:CTQ983049 DDM983045:DDM983049 DNI983045:DNI983049 DXE983045:DXE983049 EHA983045:EHA983049 EQW983045:EQW983049 FAS983045:FAS983049 FKO983045:FKO983049 FUK983045:FUK983049 GEG983045:GEG983049 GOC983045:GOC983049 GXY983045:GXY983049 HHU983045:HHU983049 HRQ983045:HRQ983049 IBM983045:IBM983049 ILI983045:ILI983049 IVE983045:IVE983049 JFA983045:JFA983049 JOW983045:JOW983049 JYS983045:JYS983049 KIO983045:KIO983049 KSK983045:KSK983049 LCG983045:LCG983049 LMC983045:LMC983049 LVY983045:LVY983049 MFU983045:MFU983049 MPQ983045:MPQ983049 MZM983045:MZM983049 NJI983045:NJI983049 NTE983045:NTE983049 ODA983045:ODA983049 OMW983045:OMW983049 OWS983045:OWS983049 PGO983045:PGO983049 PQK983045:PQK983049 QAG983045:QAG983049 QKC983045:QKC983049 QTY983045:QTY983049 RDU983045:RDU983049 RNQ983045:RNQ983049 RXM983045:RXM983049 SHI983045:SHI983049 SRE983045:SRE983049 TBA983045:TBA983049 TKW983045:TKW983049 TUS983045:TUS983049 UEO983045:UEO983049 UOK983045:UOK983049 UYG983045:UYG983049 VIC983045:VIC983049 VRY983045:VRY983049 WBU983045:WBU983049 WLQ983045:WLQ983049 WVM983045:WVM983049">
      <formula1>"대안,턴키,일반,PQ,수의,실적"</formula1>
    </dataValidation>
    <dataValidation type="list" allowBlank="1" showInputMessage="1" showErrorMessage="1" sqref="D5:D9 IZ5:IZ9 SV5:SV9 ACR5:ACR9 AMN5:AMN9 AWJ5:AWJ9 BGF5:BGF9 BQB5:BQB9 BZX5:BZX9 CJT5:CJT9 CTP5:CTP9 DDL5:DDL9 DNH5:DNH9 DXD5:DXD9 EGZ5:EGZ9 EQV5:EQV9 FAR5:FAR9 FKN5:FKN9 FUJ5:FUJ9 GEF5:GEF9 GOB5:GOB9 GXX5:GXX9 HHT5:HHT9 HRP5:HRP9 IBL5:IBL9 ILH5:ILH9 IVD5:IVD9 JEZ5:JEZ9 JOV5:JOV9 JYR5:JYR9 KIN5:KIN9 KSJ5:KSJ9 LCF5:LCF9 LMB5:LMB9 LVX5:LVX9 MFT5:MFT9 MPP5:MPP9 MZL5:MZL9 NJH5:NJH9 NTD5:NTD9 OCZ5:OCZ9 OMV5:OMV9 OWR5:OWR9 PGN5:PGN9 PQJ5:PQJ9 QAF5:QAF9 QKB5:QKB9 QTX5:QTX9 RDT5:RDT9 RNP5:RNP9 RXL5:RXL9 SHH5:SHH9 SRD5:SRD9 TAZ5:TAZ9 TKV5:TKV9 TUR5:TUR9 UEN5:UEN9 UOJ5:UOJ9 UYF5:UYF9 VIB5:VIB9 VRX5:VRX9 WBT5:WBT9 WLP5:WLP9 WVL5:WVL9 D65541:D65545 IZ65541:IZ65545 SV65541:SV65545 ACR65541:ACR65545 AMN65541:AMN65545 AWJ65541:AWJ65545 BGF65541:BGF65545 BQB65541:BQB65545 BZX65541:BZX65545 CJT65541:CJT65545 CTP65541:CTP65545 DDL65541:DDL65545 DNH65541:DNH65545 DXD65541:DXD65545 EGZ65541:EGZ65545 EQV65541:EQV65545 FAR65541:FAR65545 FKN65541:FKN65545 FUJ65541:FUJ65545 GEF65541:GEF65545 GOB65541:GOB65545 GXX65541:GXX65545 HHT65541:HHT65545 HRP65541:HRP65545 IBL65541:IBL65545 ILH65541:ILH65545 IVD65541:IVD65545 JEZ65541:JEZ65545 JOV65541:JOV65545 JYR65541:JYR65545 KIN65541:KIN65545 KSJ65541:KSJ65545 LCF65541:LCF65545 LMB65541:LMB65545 LVX65541:LVX65545 MFT65541:MFT65545 MPP65541:MPP65545 MZL65541:MZL65545 NJH65541:NJH65545 NTD65541:NTD65545 OCZ65541:OCZ65545 OMV65541:OMV65545 OWR65541:OWR65545 PGN65541:PGN65545 PQJ65541:PQJ65545 QAF65541:QAF65545 QKB65541:QKB65545 QTX65541:QTX65545 RDT65541:RDT65545 RNP65541:RNP65545 RXL65541:RXL65545 SHH65541:SHH65545 SRD65541:SRD65545 TAZ65541:TAZ65545 TKV65541:TKV65545 TUR65541:TUR65545 UEN65541:UEN65545 UOJ65541:UOJ65545 UYF65541:UYF65545 VIB65541:VIB65545 VRX65541:VRX65545 WBT65541:WBT65545 WLP65541:WLP65545 WVL65541:WVL65545 D131077:D131081 IZ131077:IZ131081 SV131077:SV131081 ACR131077:ACR131081 AMN131077:AMN131081 AWJ131077:AWJ131081 BGF131077:BGF131081 BQB131077:BQB131081 BZX131077:BZX131081 CJT131077:CJT131081 CTP131077:CTP131081 DDL131077:DDL131081 DNH131077:DNH131081 DXD131077:DXD131081 EGZ131077:EGZ131081 EQV131077:EQV131081 FAR131077:FAR131081 FKN131077:FKN131081 FUJ131077:FUJ131081 GEF131077:GEF131081 GOB131077:GOB131081 GXX131077:GXX131081 HHT131077:HHT131081 HRP131077:HRP131081 IBL131077:IBL131081 ILH131077:ILH131081 IVD131077:IVD131081 JEZ131077:JEZ131081 JOV131077:JOV131081 JYR131077:JYR131081 KIN131077:KIN131081 KSJ131077:KSJ131081 LCF131077:LCF131081 LMB131077:LMB131081 LVX131077:LVX131081 MFT131077:MFT131081 MPP131077:MPP131081 MZL131077:MZL131081 NJH131077:NJH131081 NTD131077:NTD131081 OCZ131077:OCZ131081 OMV131077:OMV131081 OWR131077:OWR131081 PGN131077:PGN131081 PQJ131077:PQJ131081 QAF131077:QAF131081 QKB131077:QKB131081 QTX131077:QTX131081 RDT131077:RDT131081 RNP131077:RNP131081 RXL131077:RXL131081 SHH131077:SHH131081 SRD131077:SRD131081 TAZ131077:TAZ131081 TKV131077:TKV131081 TUR131077:TUR131081 UEN131077:UEN131081 UOJ131077:UOJ131081 UYF131077:UYF131081 VIB131077:VIB131081 VRX131077:VRX131081 WBT131077:WBT131081 WLP131077:WLP131081 WVL131077:WVL131081 D196613:D196617 IZ196613:IZ196617 SV196613:SV196617 ACR196613:ACR196617 AMN196613:AMN196617 AWJ196613:AWJ196617 BGF196613:BGF196617 BQB196613:BQB196617 BZX196613:BZX196617 CJT196613:CJT196617 CTP196613:CTP196617 DDL196613:DDL196617 DNH196613:DNH196617 DXD196613:DXD196617 EGZ196613:EGZ196617 EQV196613:EQV196617 FAR196613:FAR196617 FKN196613:FKN196617 FUJ196613:FUJ196617 GEF196613:GEF196617 GOB196613:GOB196617 GXX196613:GXX196617 HHT196613:HHT196617 HRP196613:HRP196617 IBL196613:IBL196617 ILH196613:ILH196617 IVD196613:IVD196617 JEZ196613:JEZ196617 JOV196613:JOV196617 JYR196613:JYR196617 KIN196613:KIN196617 KSJ196613:KSJ196617 LCF196613:LCF196617 LMB196613:LMB196617 LVX196613:LVX196617 MFT196613:MFT196617 MPP196613:MPP196617 MZL196613:MZL196617 NJH196613:NJH196617 NTD196613:NTD196617 OCZ196613:OCZ196617 OMV196613:OMV196617 OWR196613:OWR196617 PGN196613:PGN196617 PQJ196613:PQJ196617 QAF196613:QAF196617 QKB196613:QKB196617 QTX196613:QTX196617 RDT196613:RDT196617 RNP196613:RNP196617 RXL196613:RXL196617 SHH196613:SHH196617 SRD196613:SRD196617 TAZ196613:TAZ196617 TKV196613:TKV196617 TUR196613:TUR196617 UEN196613:UEN196617 UOJ196613:UOJ196617 UYF196613:UYF196617 VIB196613:VIB196617 VRX196613:VRX196617 WBT196613:WBT196617 WLP196613:WLP196617 WVL196613:WVL196617 D262149:D262153 IZ262149:IZ262153 SV262149:SV262153 ACR262149:ACR262153 AMN262149:AMN262153 AWJ262149:AWJ262153 BGF262149:BGF262153 BQB262149:BQB262153 BZX262149:BZX262153 CJT262149:CJT262153 CTP262149:CTP262153 DDL262149:DDL262153 DNH262149:DNH262153 DXD262149:DXD262153 EGZ262149:EGZ262153 EQV262149:EQV262153 FAR262149:FAR262153 FKN262149:FKN262153 FUJ262149:FUJ262153 GEF262149:GEF262153 GOB262149:GOB262153 GXX262149:GXX262153 HHT262149:HHT262153 HRP262149:HRP262153 IBL262149:IBL262153 ILH262149:ILH262153 IVD262149:IVD262153 JEZ262149:JEZ262153 JOV262149:JOV262153 JYR262149:JYR262153 KIN262149:KIN262153 KSJ262149:KSJ262153 LCF262149:LCF262153 LMB262149:LMB262153 LVX262149:LVX262153 MFT262149:MFT262153 MPP262149:MPP262153 MZL262149:MZL262153 NJH262149:NJH262153 NTD262149:NTD262153 OCZ262149:OCZ262153 OMV262149:OMV262153 OWR262149:OWR262153 PGN262149:PGN262153 PQJ262149:PQJ262153 QAF262149:QAF262153 QKB262149:QKB262153 QTX262149:QTX262153 RDT262149:RDT262153 RNP262149:RNP262153 RXL262149:RXL262153 SHH262149:SHH262153 SRD262149:SRD262153 TAZ262149:TAZ262153 TKV262149:TKV262153 TUR262149:TUR262153 UEN262149:UEN262153 UOJ262149:UOJ262153 UYF262149:UYF262153 VIB262149:VIB262153 VRX262149:VRX262153 WBT262149:WBT262153 WLP262149:WLP262153 WVL262149:WVL262153 D327685:D327689 IZ327685:IZ327689 SV327685:SV327689 ACR327685:ACR327689 AMN327685:AMN327689 AWJ327685:AWJ327689 BGF327685:BGF327689 BQB327685:BQB327689 BZX327685:BZX327689 CJT327685:CJT327689 CTP327685:CTP327689 DDL327685:DDL327689 DNH327685:DNH327689 DXD327685:DXD327689 EGZ327685:EGZ327689 EQV327685:EQV327689 FAR327685:FAR327689 FKN327685:FKN327689 FUJ327685:FUJ327689 GEF327685:GEF327689 GOB327685:GOB327689 GXX327685:GXX327689 HHT327685:HHT327689 HRP327685:HRP327689 IBL327685:IBL327689 ILH327685:ILH327689 IVD327685:IVD327689 JEZ327685:JEZ327689 JOV327685:JOV327689 JYR327685:JYR327689 KIN327685:KIN327689 KSJ327685:KSJ327689 LCF327685:LCF327689 LMB327685:LMB327689 LVX327685:LVX327689 MFT327685:MFT327689 MPP327685:MPP327689 MZL327685:MZL327689 NJH327685:NJH327689 NTD327685:NTD327689 OCZ327685:OCZ327689 OMV327685:OMV327689 OWR327685:OWR327689 PGN327685:PGN327689 PQJ327685:PQJ327689 QAF327685:QAF327689 QKB327685:QKB327689 QTX327685:QTX327689 RDT327685:RDT327689 RNP327685:RNP327689 RXL327685:RXL327689 SHH327685:SHH327689 SRD327685:SRD327689 TAZ327685:TAZ327689 TKV327685:TKV327689 TUR327685:TUR327689 UEN327685:UEN327689 UOJ327685:UOJ327689 UYF327685:UYF327689 VIB327685:VIB327689 VRX327685:VRX327689 WBT327685:WBT327689 WLP327685:WLP327689 WVL327685:WVL327689 D393221:D393225 IZ393221:IZ393225 SV393221:SV393225 ACR393221:ACR393225 AMN393221:AMN393225 AWJ393221:AWJ393225 BGF393221:BGF393225 BQB393221:BQB393225 BZX393221:BZX393225 CJT393221:CJT393225 CTP393221:CTP393225 DDL393221:DDL393225 DNH393221:DNH393225 DXD393221:DXD393225 EGZ393221:EGZ393225 EQV393221:EQV393225 FAR393221:FAR393225 FKN393221:FKN393225 FUJ393221:FUJ393225 GEF393221:GEF393225 GOB393221:GOB393225 GXX393221:GXX393225 HHT393221:HHT393225 HRP393221:HRP393225 IBL393221:IBL393225 ILH393221:ILH393225 IVD393221:IVD393225 JEZ393221:JEZ393225 JOV393221:JOV393225 JYR393221:JYR393225 KIN393221:KIN393225 KSJ393221:KSJ393225 LCF393221:LCF393225 LMB393221:LMB393225 LVX393221:LVX393225 MFT393221:MFT393225 MPP393221:MPP393225 MZL393221:MZL393225 NJH393221:NJH393225 NTD393221:NTD393225 OCZ393221:OCZ393225 OMV393221:OMV393225 OWR393221:OWR393225 PGN393221:PGN393225 PQJ393221:PQJ393225 QAF393221:QAF393225 QKB393221:QKB393225 QTX393221:QTX393225 RDT393221:RDT393225 RNP393221:RNP393225 RXL393221:RXL393225 SHH393221:SHH393225 SRD393221:SRD393225 TAZ393221:TAZ393225 TKV393221:TKV393225 TUR393221:TUR393225 UEN393221:UEN393225 UOJ393221:UOJ393225 UYF393221:UYF393225 VIB393221:VIB393225 VRX393221:VRX393225 WBT393221:WBT393225 WLP393221:WLP393225 WVL393221:WVL393225 D458757:D458761 IZ458757:IZ458761 SV458757:SV458761 ACR458757:ACR458761 AMN458757:AMN458761 AWJ458757:AWJ458761 BGF458757:BGF458761 BQB458757:BQB458761 BZX458757:BZX458761 CJT458757:CJT458761 CTP458757:CTP458761 DDL458757:DDL458761 DNH458757:DNH458761 DXD458757:DXD458761 EGZ458757:EGZ458761 EQV458757:EQV458761 FAR458757:FAR458761 FKN458757:FKN458761 FUJ458757:FUJ458761 GEF458757:GEF458761 GOB458757:GOB458761 GXX458757:GXX458761 HHT458757:HHT458761 HRP458757:HRP458761 IBL458757:IBL458761 ILH458757:ILH458761 IVD458757:IVD458761 JEZ458757:JEZ458761 JOV458757:JOV458761 JYR458757:JYR458761 KIN458757:KIN458761 KSJ458757:KSJ458761 LCF458757:LCF458761 LMB458757:LMB458761 LVX458757:LVX458761 MFT458757:MFT458761 MPP458757:MPP458761 MZL458757:MZL458761 NJH458757:NJH458761 NTD458757:NTD458761 OCZ458757:OCZ458761 OMV458757:OMV458761 OWR458757:OWR458761 PGN458757:PGN458761 PQJ458757:PQJ458761 QAF458757:QAF458761 QKB458757:QKB458761 QTX458757:QTX458761 RDT458757:RDT458761 RNP458757:RNP458761 RXL458757:RXL458761 SHH458757:SHH458761 SRD458757:SRD458761 TAZ458757:TAZ458761 TKV458757:TKV458761 TUR458757:TUR458761 UEN458757:UEN458761 UOJ458757:UOJ458761 UYF458757:UYF458761 VIB458757:VIB458761 VRX458757:VRX458761 WBT458757:WBT458761 WLP458757:WLP458761 WVL458757:WVL458761 D524293:D524297 IZ524293:IZ524297 SV524293:SV524297 ACR524293:ACR524297 AMN524293:AMN524297 AWJ524293:AWJ524297 BGF524293:BGF524297 BQB524293:BQB524297 BZX524293:BZX524297 CJT524293:CJT524297 CTP524293:CTP524297 DDL524293:DDL524297 DNH524293:DNH524297 DXD524293:DXD524297 EGZ524293:EGZ524297 EQV524293:EQV524297 FAR524293:FAR524297 FKN524293:FKN524297 FUJ524293:FUJ524297 GEF524293:GEF524297 GOB524293:GOB524297 GXX524293:GXX524297 HHT524293:HHT524297 HRP524293:HRP524297 IBL524293:IBL524297 ILH524293:ILH524297 IVD524293:IVD524297 JEZ524293:JEZ524297 JOV524293:JOV524297 JYR524293:JYR524297 KIN524293:KIN524297 KSJ524293:KSJ524297 LCF524293:LCF524297 LMB524293:LMB524297 LVX524293:LVX524297 MFT524293:MFT524297 MPP524293:MPP524297 MZL524293:MZL524297 NJH524293:NJH524297 NTD524293:NTD524297 OCZ524293:OCZ524297 OMV524293:OMV524297 OWR524293:OWR524297 PGN524293:PGN524297 PQJ524293:PQJ524297 QAF524293:QAF524297 QKB524293:QKB524297 QTX524293:QTX524297 RDT524293:RDT524297 RNP524293:RNP524297 RXL524293:RXL524297 SHH524293:SHH524297 SRD524293:SRD524297 TAZ524293:TAZ524297 TKV524293:TKV524297 TUR524293:TUR524297 UEN524293:UEN524297 UOJ524293:UOJ524297 UYF524293:UYF524297 VIB524293:VIB524297 VRX524293:VRX524297 WBT524293:WBT524297 WLP524293:WLP524297 WVL524293:WVL524297 D589829:D589833 IZ589829:IZ589833 SV589829:SV589833 ACR589829:ACR589833 AMN589829:AMN589833 AWJ589829:AWJ589833 BGF589829:BGF589833 BQB589829:BQB589833 BZX589829:BZX589833 CJT589829:CJT589833 CTP589829:CTP589833 DDL589829:DDL589833 DNH589829:DNH589833 DXD589829:DXD589833 EGZ589829:EGZ589833 EQV589829:EQV589833 FAR589829:FAR589833 FKN589829:FKN589833 FUJ589829:FUJ589833 GEF589829:GEF589833 GOB589829:GOB589833 GXX589829:GXX589833 HHT589829:HHT589833 HRP589829:HRP589833 IBL589829:IBL589833 ILH589829:ILH589833 IVD589829:IVD589833 JEZ589829:JEZ589833 JOV589829:JOV589833 JYR589829:JYR589833 KIN589829:KIN589833 KSJ589829:KSJ589833 LCF589829:LCF589833 LMB589829:LMB589833 LVX589829:LVX589833 MFT589829:MFT589833 MPP589829:MPP589833 MZL589829:MZL589833 NJH589829:NJH589833 NTD589829:NTD589833 OCZ589829:OCZ589833 OMV589829:OMV589833 OWR589829:OWR589833 PGN589829:PGN589833 PQJ589829:PQJ589833 QAF589829:QAF589833 QKB589829:QKB589833 QTX589829:QTX589833 RDT589829:RDT589833 RNP589829:RNP589833 RXL589829:RXL589833 SHH589829:SHH589833 SRD589829:SRD589833 TAZ589829:TAZ589833 TKV589829:TKV589833 TUR589829:TUR589833 UEN589829:UEN589833 UOJ589829:UOJ589833 UYF589829:UYF589833 VIB589829:VIB589833 VRX589829:VRX589833 WBT589829:WBT589833 WLP589829:WLP589833 WVL589829:WVL589833 D655365:D655369 IZ655365:IZ655369 SV655365:SV655369 ACR655365:ACR655369 AMN655365:AMN655369 AWJ655365:AWJ655369 BGF655365:BGF655369 BQB655365:BQB655369 BZX655365:BZX655369 CJT655365:CJT655369 CTP655365:CTP655369 DDL655365:DDL655369 DNH655365:DNH655369 DXD655365:DXD655369 EGZ655365:EGZ655369 EQV655365:EQV655369 FAR655365:FAR655369 FKN655365:FKN655369 FUJ655365:FUJ655369 GEF655365:GEF655369 GOB655365:GOB655369 GXX655365:GXX655369 HHT655365:HHT655369 HRP655365:HRP655369 IBL655365:IBL655369 ILH655365:ILH655369 IVD655365:IVD655369 JEZ655365:JEZ655369 JOV655365:JOV655369 JYR655365:JYR655369 KIN655365:KIN655369 KSJ655365:KSJ655369 LCF655365:LCF655369 LMB655365:LMB655369 LVX655365:LVX655369 MFT655365:MFT655369 MPP655365:MPP655369 MZL655365:MZL655369 NJH655365:NJH655369 NTD655365:NTD655369 OCZ655365:OCZ655369 OMV655365:OMV655369 OWR655365:OWR655369 PGN655365:PGN655369 PQJ655365:PQJ655369 QAF655365:QAF655369 QKB655365:QKB655369 QTX655365:QTX655369 RDT655365:RDT655369 RNP655365:RNP655369 RXL655365:RXL655369 SHH655365:SHH655369 SRD655365:SRD655369 TAZ655365:TAZ655369 TKV655365:TKV655369 TUR655365:TUR655369 UEN655365:UEN655369 UOJ655365:UOJ655369 UYF655365:UYF655369 VIB655365:VIB655369 VRX655365:VRX655369 WBT655365:WBT655369 WLP655365:WLP655369 WVL655365:WVL655369 D720901:D720905 IZ720901:IZ720905 SV720901:SV720905 ACR720901:ACR720905 AMN720901:AMN720905 AWJ720901:AWJ720905 BGF720901:BGF720905 BQB720901:BQB720905 BZX720901:BZX720905 CJT720901:CJT720905 CTP720901:CTP720905 DDL720901:DDL720905 DNH720901:DNH720905 DXD720901:DXD720905 EGZ720901:EGZ720905 EQV720901:EQV720905 FAR720901:FAR720905 FKN720901:FKN720905 FUJ720901:FUJ720905 GEF720901:GEF720905 GOB720901:GOB720905 GXX720901:GXX720905 HHT720901:HHT720905 HRP720901:HRP720905 IBL720901:IBL720905 ILH720901:ILH720905 IVD720901:IVD720905 JEZ720901:JEZ720905 JOV720901:JOV720905 JYR720901:JYR720905 KIN720901:KIN720905 KSJ720901:KSJ720905 LCF720901:LCF720905 LMB720901:LMB720905 LVX720901:LVX720905 MFT720901:MFT720905 MPP720901:MPP720905 MZL720901:MZL720905 NJH720901:NJH720905 NTD720901:NTD720905 OCZ720901:OCZ720905 OMV720901:OMV720905 OWR720901:OWR720905 PGN720901:PGN720905 PQJ720901:PQJ720905 QAF720901:QAF720905 QKB720901:QKB720905 QTX720901:QTX720905 RDT720901:RDT720905 RNP720901:RNP720905 RXL720901:RXL720905 SHH720901:SHH720905 SRD720901:SRD720905 TAZ720901:TAZ720905 TKV720901:TKV720905 TUR720901:TUR720905 UEN720901:UEN720905 UOJ720901:UOJ720905 UYF720901:UYF720905 VIB720901:VIB720905 VRX720901:VRX720905 WBT720901:WBT720905 WLP720901:WLP720905 WVL720901:WVL720905 D786437:D786441 IZ786437:IZ786441 SV786437:SV786441 ACR786437:ACR786441 AMN786437:AMN786441 AWJ786437:AWJ786441 BGF786437:BGF786441 BQB786437:BQB786441 BZX786437:BZX786441 CJT786437:CJT786441 CTP786437:CTP786441 DDL786437:DDL786441 DNH786437:DNH786441 DXD786437:DXD786441 EGZ786437:EGZ786441 EQV786437:EQV786441 FAR786437:FAR786441 FKN786437:FKN786441 FUJ786437:FUJ786441 GEF786437:GEF786441 GOB786437:GOB786441 GXX786437:GXX786441 HHT786437:HHT786441 HRP786437:HRP786441 IBL786437:IBL786441 ILH786437:ILH786441 IVD786437:IVD786441 JEZ786437:JEZ786441 JOV786437:JOV786441 JYR786437:JYR786441 KIN786437:KIN786441 KSJ786437:KSJ786441 LCF786437:LCF786441 LMB786437:LMB786441 LVX786437:LVX786441 MFT786437:MFT786441 MPP786437:MPP786441 MZL786437:MZL786441 NJH786437:NJH786441 NTD786437:NTD786441 OCZ786437:OCZ786441 OMV786437:OMV786441 OWR786437:OWR786441 PGN786437:PGN786441 PQJ786437:PQJ786441 QAF786437:QAF786441 QKB786437:QKB786441 QTX786437:QTX786441 RDT786437:RDT786441 RNP786437:RNP786441 RXL786437:RXL786441 SHH786437:SHH786441 SRD786437:SRD786441 TAZ786437:TAZ786441 TKV786437:TKV786441 TUR786437:TUR786441 UEN786437:UEN786441 UOJ786437:UOJ786441 UYF786437:UYF786441 VIB786437:VIB786441 VRX786437:VRX786441 WBT786437:WBT786441 WLP786437:WLP786441 WVL786437:WVL786441 D851973:D851977 IZ851973:IZ851977 SV851973:SV851977 ACR851973:ACR851977 AMN851973:AMN851977 AWJ851973:AWJ851977 BGF851973:BGF851977 BQB851973:BQB851977 BZX851973:BZX851977 CJT851973:CJT851977 CTP851973:CTP851977 DDL851973:DDL851977 DNH851973:DNH851977 DXD851973:DXD851977 EGZ851973:EGZ851977 EQV851973:EQV851977 FAR851973:FAR851977 FKN851973:FKN851977 FUJ851973:FUJ851977 GEF851973:GEF851977 GOB851973:GOB851977 GXX851973:GXX851977 HHT851973:HHT851977 HRP851973:HRP851977 IBL851973:IBL851977 ILH851973:ILH851977 IVD851973:IVD851977 JEZ851973:JEZ851977 JOV851973:JOV851977 JYR851973:JYR851977 KIN851973:KIN851977 KSJ851973:KSJ851977 LCF851973:LCF851977 LMB851973:LMB851977 LVX851973:LVX851977 MFT851973:MFT851977 MPP851973:MPP851977 MZL851973:MZL851977 NJH851973:NJH851977 NTD851973:NTD851977 OCZ851973:OCZ851977 OMV851973:OMV851977 OWR851973:OWR851977 PGN851973:PGN851977 PQJ851973:PQJ851977 QAF851973:QAF851977 QKB851973:QKB851977 QTX851973:QTX851977 RDT851973:RDT851977 RNP851973:RNP851977 RXL851973:RXL851977 SHH851973:SHH851977 SRD851973:SRD851977 TAZ851973:TAZ851977 TKV851973:TKV851977 TUR851973:TUR851977 UEN851973:UEN851977 UOJ851973:UOJ851977 UYF851973:UYF851977 VIB851973:VIB851977 VRX851973:VRX851977 WBT851973:WBT851977 WLP851973:WLP851977 WVL851973:WVL851977 D917509:D917513 IZ917509:IZ917513 SV917509:SV917513 ACR917509:ACR917513 AMN917509:AMN917513 AWJ917509:AWJ917513 BGF917509:BGF917513 BQB917509:BQB917513 BZX917509:BZX917513 CJT917509:CJT917513 CTP917509:CTP917513 DDL917509:DDL917513 DNH917509:DNH917513 DXD917509:DXD917513 EGZ917509:EGZ917513 EQV917509:EQV917513 FAR917509:FAR917513 FKN917509:FKN917513 FUJ917509:FUJ917513 GEF917509:GEF917513 GOB917509:GOB917513 GXX917509:GXX917513 HHT917509:HHT917513 HRP917509:HRP917513 IBL917509:IBL917513 ILH917509:ILH917513 IVD917509:IVD917513 JEZ917509:JEZ917513 JOV917509:JOV917513 JYR917509:JYR917513 KIN917509:KIN917513 KSJ917509:KSJ917513 LCF917509:LCF917513 LMB917509:LMB917513 LVX917509:LVX917513 MFT917509:MFT917513 MPP917509:MPP917513 MZL917509:MZL917513 NJH917509:NJH917513 NTD917509:NTD917513 OCZ917509:OCZ917513 OMV917509:OMV917513 OWR917509:OWR917513 PGN917509:PGN917513 PQJ917509:PQJ917513 QAF917509:QAF917513 QKB917509:QKB917513 QTX917509:QTX917513 RDT917509:RDT917513 RNP917509:RNP917513 RXL917509:RXL917513 SHH917509:SHH917513 SRD917509:SRD917513 TAZ917509:TAZ917513 TKV917509:TKV917513 TUR917509:TUR917513 UEN917509:UEN917513 UOJ917509:UOJ917513 UYF917509:UYF917513 VIB917509:VIB917513 VRX917509:VRX917513 WBT917509:WBT917513 WLP917509:WLP917513 WVL917509:WVL917513 D983045:D983049 IZ983045:IZ983049 SV983045:SV983049 ACR983045:ACR983049 AMN983045:AMN983049 AWJ983045:AWJ983049 BGF983045:BGF983049 BQB983045:BQB983049 BZX983045:BZX983049 CJT983045:CJT983049 CTP983045:CTP983049 DDL983045:DDL983049 DNH983045:DNH983049 DXD983045:DXD983049 EGZ983045:EGZ983049 EQV983045:EQV983049 FAR983045:FAR983049 FKN983045:FKN983049 FUJ983045:FUJ983049 GEF983045:GEF983049 GOB983045:GOB983049 GXX983045:GXX983049 HHT983045:HHT983049 HRP983045:HRP983049 IBL983045:IBL983049 ILH983045:ILH983049 IVD983045:IVD983049 JEZ983045:JEZ983049 JOV983045:JOV983049 JYR983045:JYR983049 KIN983045:KIN983049 KSJ983045:KSJ983049 LCF983045:LCF983049 LMB983045:LMB983049 LVX983045:LVX983049 MFT983045:MFT983049 MPP983045:MPP983049 MZL983045:MZL983049 NJH983045:NJH983049 NTD983045:NTD983049 OCZ983045:OCZ983049 OMV983045:OMV983049 OWR983045:OWR983049 PGN983045:PGN983049 PQJ983045:PQJ983049 QAF983045:QAF983049 QKB983045:QKB983049 QTX983045:QTX983049 RDT983045:RDT983049 RNP983045:RNP983049 RXL983045:RXL983049 SHH983045:SHH983049 SRD983045:SRD983049 TAZ983045:TAZ983049 TKV983045:TKV983049 TUR983045:TUR983049 UEN983045:UEN983049 UOJ983045:UOJ983049 UYF983045:UYF983049 VIB983045:VIB983049 VRX983045:VRX983049 WBT983045:WBT983049 WLP983045:WLP983049 WVL983045:WVL983049">
      <formula1>"토건,토목,건축,전문,전기,통신,소방,기타"</formula1>
    </dataValidation>
    <dataValidation type="textLength" operator="lessThanOrEqual" allowBlank="1"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formula1>5</formula1>
    </dataValidation>
  </dataValidations>
  <pageMargins left="0.74803149606299213" right="0.74803149606299213" top="0.98425196850393704" bottom="0.59055118110236227" header="0.51181102362204722" footer="0.51181102362204722"/>
  <pageSetup paperSize="9" scale="9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K421"/>
  <sheetViews>
    <sheetView workbookViewId="0">
      <selection activeCell="N14" sqref="N14"/>
    </sheetView>
  </sheetViews>
  <sheetFormatPr defaultRowHeight="13.5"/>
  <cols>
    <col min="1" max="1" width="10.375" style="50" customWidth="1"/>
    <col min="2" max="2" width="11" style="1" customWidth="1"/>
    <col min="3" max="3" width="36.25" style="1" customWidth="1"/>
    <col min="4" max="4" width="15.125" style="1" customWidth="1"/>
    <col min="5" max="5" width="14.125" style="1" customWidth="1"/>
    <col min="6" max="6" width="7" style="1" customWidth="1"/>
    <col min="7" max="7" width="5.375" style="1" customWidth="1"/>
    <col min="8" max="8" width="16.125" style="1" customWidth="1"/>
    <col min="9" max="9" width="10.875" style="1" customWidth="1"/>
    <col min="10" max="10" width="11.75" style="1" customWidth="1"/>
    <col min="11" max="11" width="7.25" style="1" customWidth="1"/>
    <col min="12" max="256" width="9" style="1"/>
    <col min="257" max="257" width="10.375" style="1" customWidth="1"/>
    <col min="258" max="258" width="11" style="1" customWidth="1"/>
    <col min="259" max="259" width="36.25" style="1" customWidth="1"/>
    <col min="260" max="260" width="15.125" style="1" customWidth="1"/>
    <col min="261" max="261" width="14.125" style="1" customWidth="1"/>
    <col min="262" max="262" width="7" style="1" customWidth="1"/>
    <col min="263" max="263" width="5.375" style="1" customWidth="1"/>
    <col min="264" max="264" width="16.125" style="1" customWidth="1"/>
    <col min="265" max="265" width="10.875" style="1" customWidth="1"/>
    <col min="266" max="266" width="11.75" style="1" customWidth="1"/>
    <col min="267" max="267" width="7.25" style="1" customWidth="1"/>
    <col min="268" max="512" width="9" style="1"/>
    <col min="513" max="513" width="10.375" style="1" customWidth="1"/>
    <col min="514" max="514" width="11" style="1" customWidth="1"/>
    <col min="515" max="515" width="36.25" style="1" customWidth="1"/>
    <col min="516" max="516" width="15.125" style="1" customWidth="1"/>
    <col min="517" max="517" width="14.125" style="1" customWidth="1"/>
    <col min="518" max="518" width="7" style="1" customWidth="1"/>
    <col min="519" max="519" width="5.375" style="1" customWidth="1"/>
    <col min="520" max="520" width="16.125" style="1" customWidth="1"/>
    <col min="521" max="521" width="10.875" style="1" customWidth="1"/>
    <col min="522" max="522" width="11.75" style="1" customWidth="1"/>
    <col min="523" max="523" width="7.25" style="1" customWidth="1"/>
    <col min="524" max="768" width="9" style="1"/>
    <col min="769" max="769" width="10.375" style="1" customWidth="1"/>
    <col min="770" max="770" width="11" style="1" customWidth="1"/>
    <col min="771" max="771" width="36.25" style="1" customWidth="1"/>
    <col min="772" max="772" width="15.125" style="1" customWidth="1"/>
    <col min="773" max="773" width="14.125" style="1" customWidth="1"/>
    <col min="774" max="774" width="7" style="1" customWidth="1"/>
    <col min="775" max="775" width="5.375" style="1" customWidth="1"/>
    <col min="776" max="776" width="16.125" style="1" customWidth="1"/>
    <col min="777" max="777" width="10.875" style="1" customWidth="1"/>
    <col min="778" max="778" width="11.75" style="1" customWidth="1"/>
    <col min="779" max="779" width="7.25" style="1" customWidth="1"/>
    <col min="780" max="1024" width="9" style="1"/>
    <col min="1025" max="1025" width="10.375" style="1" customWidth="1"/>
    <col min="1026" max="1026" width="11" style="1" customWidth="1"/>
    <col min="1027" max="1027" width="36.25" style="1" customWidth="1"/>
    <col min="1028" max="1028" width="15.125" style="1" customWidth="1"/>
    <col min="1029" max="1029" width="14.125" style="1" customWidth="1"/>
    <col min="1030" max="1030" width="7" style="1" customWidth="1"/>
    <col min="1031" max="1031" width="5.375" style="1" customWidth="1"/>
    <col min="1032" max="1032" width="16.125" style="1" customWidth="1"/>
    <col min="1033" max="1033" width="10.875" style="1" customWidth="1"/>
    <col min="1034" max="1034" width="11.75" style="1" customWidth="1"/>
    <col min="1035" max="1035" width="7.25" style="1" customWidth="1"/>
    <col min="1036" max="1280" width="9" style="1"/>
    <col min="1281" max="1281" width="10.375" style="1" customWidth="1"/>
    <col min="1282" max="1282" width="11" style="1" customWidth="1"/>
    <col min="1283" max="1283" width="36.25" style="1" customWidth="1"/>
    <col min="1284" max="1284" width="15.125" style="1" customWidth="1"/>
    <col min="1285" max="1285" width="14.125" style="1" customWidth="1"/>
    <col min="1286" max="1286" width="7" style="1" customWidth="1"/>
    <col min="1287" max="1287" width="5.375" style="1" customWidth="1"/>
    <col min="1288" max="1288" width="16.125" style="1" customWidth="1"/>
    <col min="1289" max="1289" width="10.875" style="1" customWidth="1"/>
    <col min="1290" max="1290" width="11.75" style="1" customWidth="1"/>
    <col min="1291" max="1291" width="7.25" style="1" customWidth="1"/>
    <col min="1292" max="1536" width="9" style="1"/>
    <col min="1537" max="1537" width="10.375" style="1" customWidth="1"/>
    <col min="1538" max="1538" width="11" style="1" customWidth="1"/>
    <col min="1539" max="1539" width="36.25" style="1" customWidth="1"/>
    <col min="1540" max="1540" width="15.125" style="1" customWidth="1"/>
    <col min="1541" max="1541" width="14.125" style="1" customWidth="1"/>
    <col min="1542" max="1542" width="7" style="1" customWidth="1"/>
    <col min="1543" max="1543" width="5.375" style="1" customWidth="1"/>
    <col min="1544" max="1544" width="16.125" style="1" customWidth="1"/>
    <col min="1545" max="1545" width="10.875" style="1" customWidth="1"/>
    <col min="1546" max="1546" width="11.75" style="1" customWidth="1"/>
    <col min="1547" max="1547" width="7.25" style="1" customWidth="1"/>
    <col min="1548" max="1792" width="9" style="1"/>
    <col min="1793" max="1793" width="10.375" style="1" customWidth="1"/>
    <col min="1794" max="1794" width="11" style="1" customWidth="1"/>
    <col min="1795" max="1795" width="36.25" style="1" customWidth="1"/>
    <col min="1796" max="1796" width="15.125" style="1" customWidth="1"/>
    <col min="1797" max="1797" width="14.125" style="1" customWidth="1"/>
    <col min="1798" max="1798" width="7" style="1" customWidth="1"/>
    <col min="1799" max="1799" width="5.375" style="1" customWidth="1"/>
    <col min="1800" max="1800" width="16.125" style="1" customWidth="1"/>
    <col min="1801" max="1801" width="10.875" style="1" customWidth="1"/>
    <col min="1802" max="1802" width="11.75" style="1" customWidth="1"/>
    <col min="1803" max="1803" width="7.25" style="1" customWidth="1"/>
    <col min="1804" max="2048" width="9" style="1"/>
    <col min="2049" max="2049" width="10.375" style="1" customWidth="1"/>
    <col min="2050" max="2050" width="11" style="1" customWidth="1"/>
    <col min="2051" max="2051" width="36.25" style="1" customWidth="1"/>
    <col min="2052" max="2052" width="15.125" style="1" customWidth="1"/>
    <col min="2053" max="2053" width="14.125" style="1" customWidth="1"/>
    <col min="2054" max="2054" width="7" style="1" customWidth="1"/>
    <col min="2055" max="2055" width="5.375" style="1" customWidth="1"/>
    <col min="2056" max="2056" width="16.125" style="1" customWidth="1"/>
    <col min="2057" max="2057" width="10.875" style="1" customWidth="1"/>
    <col min="2058" max="2058" width="11.75" style="1" customWidth="1"/>
    <col min="2059" max="2059" width="7.25" style="1" customWidth="1"/>
    <col min="2060" max="2304" width="9" style="1"/>
    <col min="2305" max="2305" width="10.375" style="1" customWidth="1"/>
    <col min="2306" max="2306" width="11" style="1" customWidth="1"/>
    <col min="2307" max="2307" width="36.25" style="1" customWidth="1"/>
    <col min="2308" max="2308" width="15.125" style="1" customWidth="1"/>
    <col min="2309" max="2309" width="14.125" style="1" customWidth="1"/>
    <col min="2310" max="2310" width="7" style="1" customWidth="1"/>
    <col min="2311" max="2311" width="5.375" style="1" customWidth="1"/>
    <col min="2312" max="2312" width="16.125" style="1" customWidth="1"/>
    <col min="2313" max="2313" width="10.875" style="1" customWidth="1"/>
    <col min="2314" max="2314" width="11.75" style="1" customWidth="1"/>
    <col min="2315" max="2315" width="7.25" style="1" customWidth="1"/>
    <col min="2316" max="2560" width="9" style="1"/>
    <col min="2561" max="2561" width="10.375" style="1" customWidth="1"/>
    <col min="2562" max="2562" width="11" style="1" customWidth="1"/>
    <col min="2563" max="2563" width="36.25" style="1" customWidth="1"/>
    <col min="2564" max="2564" width="15.125" style="1" customWidth="1"/>
    <col min="2565" max="2565" width="14.125" style="1" customWidth="1"/>
    <col min="2566" max="2566" width="7" style="1" customWidth="1"/>
    <col min="2567" max="2567" width="5.375" style="1" customWidth="1"/>
    <col min="2568" max="2568" width="16.125" style="1" customWidth="1"/>
    <col min="2569" max="2569" width="10.875" style="1" customWidth="1"/>
    <col min="2570" max="2570" width="11.75" style="1" customWidth="1"/>
    <col min="2571" max="2571" width="7.25" style="1" customWidth="1"/>
    <col min="2572" max="2816" width="9" style="1"/>
    <col min="2817" max="2817" width="10.375" style="1" customWidth="1"/>
    <col min="2818" max="2818" width="11" style="1" customWidth="1"/>
    <col min="2819" max="2819" width="36.25" style="1" customWidth="1"/>
    <col min="2820" max="2820" width="15.125" style="1" customWidth="1"/>
    <col min="2821" max="2821" width="14.125" style="1" customWidth="1"/>
    <col min="2822" max="2822" width="7" style="1" customWidth="1"/>
    <col min="2823" max="2823" width="5.375" style="1" customWidth="1"/>
    <col min="2824" max="2824" width="16.125" style="1" customWidth="1"/>
    <col min="2825" max="2825" width="10.875" style="1" customWidth="1"/>
    <col min="2826" max="2826" width="11.75" style="1" customWidth="1"/>
    <col min="2827" max="2827" width="7.25" style="1" customWidth="1"/>
    <col min="2828" max="3072" width="9" style="1"/>
    <col min="3073" max="3073" width="10.375" style="1" customWidth="1"/>
    <col min="3074" max="3074" width="11" style="1" customWidth="1"/>
    <col min="3075" max="3075" width="36.25" style="1" customWidth="1"/>
    <col min="3076" max="3076" width="15.125" style="1" customWidth="1"/>
    <col min="3077" max="3077" width="14.125" style="1" customWidth="1"/>
    <col min="3078" max="3078" width="7" style="1" customWidth="1"/>
    <col min="3079" max="3079" width="5.375" style="1" customWidth="1"/>
    <col min="3080" max="3080" width="16.125" style="1" customWidth="1"/>
    <col min="3081" max="3081" width="10.875" style="1" customWidth="1"/>
    <col min="3082" max="3082" width="11.75" style="1" customWidth="1"/>
    <col min="3083" max="3083" width="7.25" style="1" customWidth="1"/>
    <col min="3084" max="3328" width="9" style="1"/>
    <col min="3329" max="3329" width="10.375" style="1" customWidth="1"/>
    <col min="3330" max="3330" width="11" style="1" customWidth="1"/>
    <col min="3331" max="3331" width="36.25" style="1" customWidth="1"/>
    <col min="3332" max="3332" width="15.125" style="1" customWidth="1"/>
    <col min="3333" max="3333" width="14.125" style="1" customWidth="1"/>
    <col min="3334" max="3334" width="7" style="1" customWidth="1"/>
    <col min="3335" max="3335" width="5.375" style="1" customWidth="1"/>
    <col min="3336" max="3336" width="16.125" style="1" customWidth="1"/>
    <col min="3337" max="3337" width="10.875" style="1" customWidth="1"/>
    <col min="3338" max="3338" width="11.75" style="1" customWidth="1"/>
    <col min="3339" max="3339" width="7.25" style="1" customWidth="1"/>
    <col min="3340" max="3584" width="9" style="1"/>
    <col min="3585" max="3585" width="10.375" style="1" customWidth="1"/>
    <col min="3586" max="3586" width="11" style="1" customWidth="1"/>
    <col min="3587" max="3587" width="36.25" style="1" customWidth="1"/>
    <col min="3588" max="3588" width="15.125" style="1" customWidth="1"/>
    <col min="3589" max="3589" width="14.125" style="1" customWidth="1"/>
    <col min="3590" max="3590" width="7" style="1" customWidth="1"/>
    <col min="3591" max="3591" width="5.375" style="1" customWidth="1"/>
    <col min="3592" max="3592" width="16.125" style="1" customWidth="1"/>
    <col min="3593" max="3593" width="10.875" style="1" customWidth="1"/>
    <col min="3594" max="3594" width="11.75" style="1" customWidth="1"/>
    <col min="3595" max="3595" width="7.25" style="1" customWidth="1"/>
    <col min="3596" max="3840" width="9" style="1"/>
    <col min="3841" max="3841" width="10.375" style="1" customWidth="1"/>
    <col min="3842" max="3842" width="11" style="1" customWidth="1"/>
    <col min="3843" max="3843" width="36.25" style="1" customWidth="1"/>
    <col min="3844" max="3844" width="15.125" style="1" customWidth="1"/>
    <col min="3845" max="3845" width="14.125" style="1" customWidth="1"/>
    <col min="3846" max="3846" width="7" style="1" customWidth="1"/>
    <col min="3847" max="3847" width="5.375" style="1" customWidth="1"/>
    <col min="3848" max="3848" width="16.125" style="1" customWidth="1"/>
    <col min="3849" max="3849" width="10.875" style="1" customWidth="1"/>
    <col min="3850" max="3850" width="11.75" style="1" customWidth="1"/>
    <col min="3851" max="3851" width="7.25" style="1" customWidth="1"/>
    <col min="3852" max="4096" width="9" style="1"/>
    <col min="4097" max="4097" width="10.375" style="1" customWidth="1"/>
    <col min="4098" max="4098" width="11" style="1" customWidth="1"/>
    <col min="4099" max="4099" width="36.25" style="1" customWidth="1"/>
    <col min="4100" max="4100" width="15.125" style="1" customWidth="1"/>
    <col min="4101" max="4101" width="14.125" style="1" customWidth="1"/>
    <col min="4102" max="4102" width="7" style="1" customWidth="1"/>
    <col min="4103" max="4103" width="5.375" style="1" customWidth="1"/>
    <col min="4104" max="4104" width="16.125" style="1" customWidth="1"/>
    <col min="4105" max="4105" width="10.875" style="1" customWidth="1"/>
    <col min="4106" max="4106" width="11.75" style="1" customWidth="1"/>
    <col min="4107" max="4107" width="7.25" style="1" customWidth="1"/>
    <col min="4108" max="4352" width="9" style="1"/>
    <col min="4353" max="4353" width="10.375" style="1" customWidth="1"/>
    <col min="4354" max="4354" width="11" style="1" customWidth="1"/>
    <col min="4355" max="4355" width="36.25" style="1" customWidth="1"/>
    <col min="4356" max="4356" width="15.125" style="1" customWidth="1"/>
    <col min="4357" max="4357" width="14.125" style="1" customWidth="1"/>
    <col min="4358" max="4358" width="7" style="1" customWidth="1"/>
    <col min="4359" max="4359" width="5.375" style="1" customWidth="1"/>
    <col min="4360" max="4360" width="16.125" style="1" customWidth="1"/>
    <col min="4361" max="4361" width="10.875" style="1" customWidth="1"/>
    <col min="4362" max="4362" width="11.75" style="1" customWidth="1"/>
    <col min="4363" max="4363" width="7.25" style="1" customWidth="1"/>
    <col min="4364" max="4608" width="9" style="1"/>
    <col min="4609" max="4609" width="10.375" style="1" customWidth="1"/>
    <col min="4610" max="4610" width="11" style="1" customWidth="1"/>
    <col min="4611" max="4611" width="36.25" style="1" customWidth="1"/>
    <col min="4612" max="4612" width="15.125" style="1" customWidth="1"/>
    <col min="4613" max="4613" width="14.125" style="1" customWidth="1"/>
    <col min="4614" max="4614" width="7" style="1" customWidth="1"/>
    <col min="4615" max="4615" width="5.375" style="1" customWidth="1"/>
    <col min="4616" max="4616" width="16.125" style="1" customWidth="1"/>
    <col min="4617" max="4617" width="10.875" style="1" customWidth="1"/>
    <col min="4618" max="4618" width="11.75" style="1" customWidth="1"/>
    <col min="4619" max="4619" width="7.25" style="1" customWidth="1"/>
    <col min="4620" max="4864" width="9" style="1"/>
    <col min="4865" max="4865" width="10.375" style="1" customWidth="1"/>
    <col min="4866" max="4866" width="11" style="1" customWidth="1"/>
    <col min="4867" max="4867" width="36.25" style="1" customWidth="1"/>
    <col min="4868" max="4868" width="15.125" style="1" customWidth="1"/>
    <col min="4869" max="4869" width="14.125" style="1" customWidth="1"/>
    <col min="4870" max="4870" width="7" style="1" customWidth="1"/>
    <col min="4871" max="4871" width="5.375" style="1" customWidth="1"/>
    <col min="4872" max="4872" width="16.125" style="1" customWidth="1"/>
    <col min="4873" max="4873" width="10.875" style="1" customWidth="1"/>
    <col min="4874" max="4874" width="11.75" style="1" customWidth="1"/>
    <col min="4875" max="4875" width="7.25" style="1" customWidth="1"/>
    <col min="4876" max="5120" width="9" style="1"/>
    <col min="5121" max="5121" width="10.375" style="1" customWidth="1"/>
    <col min="5122" max="5122" width="11" style="1" customWidth="1"/>
    <col min="5123" max="5123" width="36.25" style="1" customWidth="1"/>
    <col min="5124" max="5124" width="15.125" style="1" customWidth="1"/>
    <col min="5125" max="5125" width="14.125" style="1" customWidth="1"/>
    <col min="5126" max="5126" width="7" style="1" customWidth="1"/>
    <col min="5127" max="5127" width="5.375" style="1" customWidth="1"/>
    <col min="5128" max="5128" width="16.125" style="1" customWidth="1"/>
    <col min="5129" max="5129" width="10.875" style="1" customWidth="1"/>
    <col min="5130" max="5130" width="11.75" style="1" customWidth="1"/>
    <col min="5131" max="5131" width="7.25" style="1" customWidth="1"/>
    <col min="5132" max="5376" width="9" style="1"/>
    <col min="5377" max="5377" width="10.375" style="1" customWidth="1"/>
    <col min="5378" max="5378" width="11" style="1" customWidth="1"/>
    <col min="5379" max="5379" width="36.25" style="1" customWidth="1"/>
    <col min="5380" max="5380" width="15.125" style="1" customWidth="1"/>
    <col min="5381" max="5381" width="14.125" style="1" customWidth="1"/>
    <col min="5382" max="5382" width="7" style="1" customWidth="1"/>
    <col min="5383" max="5383" width="5.375" style="1" customWidth="1"/>
    <col min="5384" max="5384" width="16.125" style="1" customWidth="1"/>
    <col min="5385" max="5385" width="10.875" style="1" customWidth="1"/>
    <col min="5386" max="5386" width="11.75" style="1" customWidth="1"/>
    <col min="5387" max="5387" width="7.25" style="1" customWidth="1"/>
    <col min="5388" max="5632" width="9" style="1"/>
    <col min="5633" max="5633" width="10.375" style="1" customWidth="1"/>
    <col min="5634" max="5634" width="11" style="1" customWidth="1"/>
    <col min="5635" max="5635" width="36.25" style="1" customWidth="1"/>
    <col min="5636" max="5636" width="15.125" style="1" customWidth="1"/>
    <col min="5637" max="5637" width="14.125" style="1" customWidth="1"/>
    <col min="5638" max="5638" width="7" style="1" customWidth="1"/>
    <col min="5639" max="5639" width="5.375" style="1" customWidth="1"/>
    <col min="5640" max="5640" width="16.125" style="1" customWidth="1"/>
    <col min="5641" max="5641" width="10.875" style="1" customWidth="1"/>
    <col min="5642" max="5642" width="11.75" style="1" customWidth="1"/>
    <col min="5643" max="5643" width="7.25" style="1" customWidth="1"/>
    <col min="5644" max="5888" width="9" style="1"/>
    <col min="5889" max="5889" width="10.375" style="1" customWidth="1"/>
    <col min="5890" max="5890" width="11" style="1" customWidth="1"/>
    <col min="5891" max="5891" width="36.25" style="1" customWidth="1"/>
    <col min="5892" max="5892" width="15.125" style="1" customWidth="1"/>
    <col min="5893" max="5893" width="14.125" style="1" customWidth="1"/>
    <col min="5894" max="5894" width="7" style="1" customWidth="1"/>
    <col min="5895" max="5895" width="5.375" style="1" customWidth="1"/>
    <col min="5896" max="5896" width="16.125" style="1" customWidth="1"/>
    <col min="5897" max="5897" width="10.875" style="1" customWidth="1"/>
    <col min="5898" max="5898" width="11.75" style="1" customWidth="1"/>
    <col min="5899" max="5899" width="7.25" style="1" customWidth="1"/>
    <col min="5900" max="6144" width="9" style="1"/>
    <col min="6145" max="6145" width="10.375" style="1" customWidth="1"/>
    <col min="6146" max="6146" width="11" style="1" customWidth="1"/>
    <col min="6147" max="6147" width="36.25" style="1" customWidth="1"/>
    <col min="6148" max="6148" width="15.125" style="1" customWidth="1"/>
    <col min="6149" max="6149" width="14.125" style="1" customWidth="1"/>
    <col min="6150" max="6150" width="7" style="1" customWidth="1"/>
    <col min="6151" max="6151" width="5.375" style="1" customWidth="1"/>
    <col min="6152" max="6152" width="16.125" style="1" customWidth="1"/>
    <col min="6153" max="6153" width="10.875" style="1" customWidth="1"/>
    <col min="6154" max="6154" width="11.75" style="1" customWidth="1"/>
    <col min="6155" max="6155" width="7.25" style="1" customWidth="1"/>
    <col min="6156" max="6400" width="9" style="1"/>
    <col min="6401" max="6401" width="10.375" style="1" customWidth="1"/>
    <col min="6402" max="6402" width="11" style="1" customWidth="1"/>
    <col min="6403" max="6403" width="36.25" style="1" customWidth="1"/>
    <col min="6404" max="6404" width="15.125" style="1" customWidth="1"/>
    <col min="6405" max="6405" width="14.125" style="1" customWidth="1"/>
    <col min="6406" max="6406" width="7" style="1" customWidth="1"/>
    <col min="6407" max="6407" width="5.375" style="1" customWidth="1"/>
    <col min="6408" max="6408" width="16.125" style="1" customWidth="1"/>
    <col min="6409" max="6409" width="10.875" style="1" customWidth="1"/>
    <col min="6410" max="6410" width="11.75" style="1" customWidth="1"/>
    <col min="6411" max="6411" width="7.25" style="1" customWidth="1"/>
    <col min="6412" max="6656" width="9" style="1"/>
    <col min="6657" max="6657" width="10.375" style="1" customWidth="1"/>
    <col min="6658" max="6658" width="11" style="1" customWidth="1"/>
    <col min="6659" max="6659" width="36.25" style="1" customWidth="1"/>
    <col min="6660" max="6660" width="15.125" style="1" customWidth="1"/>
    <col min="6661" max="6661" width="14.125" style="1" customWidth="1"/>
    <col min="6662" max="6662" width="7" style="1" customWidth="1"/>
    <col min="6663" max="6663" width="5.375" style="1" customWidth="1"/>
    <col min="6664" max="6664" width="16.125" style="1" customWidth="1"/>
    <col min="6665" max="6665" width="10.875" style="1" customWidth="1"/>
    <col min="6666" max="6666" width="11.75" style="1" customWidth="1"/>
    <col min="6667" max="6667" width="7.25" style="1" customWidth="1"/>
    <col min="6668" max="6912" width="9" style="1"/>
    <col min="6913" max="6913" width="10.375" style="1" customWidth="1"/>
    <col min="6914" max="6914" width="11" style="1" customWidth="1"/>
    <col min="6915" max="6915" width="36.25" style="1" customWidth="1"/>
    <col min="6916" max="6916" width="15.125" style="1" customWidth="1"/>
    <col min="6917" max="6917" width="14.125" style="1" customWidth="1"/>
    <col min="6918" max="6918" width="7" style="1" customWidth="1"/>
    <col min="6919" max="6919" width="5.375" style="1" customWidth="1"/>
    <col min="6920" max="6920" width="16.125" style="1" customWidth="1"/>
    <col min="6921" max="6921" width="10.875" style="1" customWidth="1"/>
    <col min="6922" max="6922" width="11.75" style="1" customWidth="1"/>
    <col min="6923" max="6923" width="7.25" style="1" customWidth="1"/>
    <col min="6924" max="7168" width="9" style="1"/>
    <col min="7169" max="7169" width="10.375" style="1" customWidth="1"/>
    <col min="7170" max="7170" width="11" style="1" customWidth="1"/>
    <col min="7171" max="7171" width="36.25" style="1" customWidth="1"/>
    <col min="7172" max="7172" width="15.125" style="1" customWidth="1"/>
    <col min="7173" max="7173" width="14.125" style="1" customWidth="1"/>
    <col min="7174" max="7174" width="7" style="1" customWidth="1"/>
    <col min="7175" max="7175" width="5.375" style="1" customWidth="1"/>
    <col min="7176" max="7176" width="16.125" style="1" customWidth="1"/>
    <col min="7177" max="7177" width="10.875" style="1" customWidth="1"/>
    <col min="7178" max="7178" width="11.75" style="1" customWidth="1"/>
    <col min="7179" max="7179" width="7.25" style="1" customWidth="1"/>
    <col min="7180" max="7424" width="9" style="1"/>
    <col min="7425" max="7425" width="10.375" style="1" customWidth="1"/>
    <col min="7426" max="7426" width="11" style="1" customWidth="1"/>
    <col min="7427" max="7427" width="36.25" style="1" customWidth="1"/>
    <col min="7428" max="7428" width="15.125" style="1" customWidth="1"/>
    <col min="7429" max="7429" width="14.125" style="1" customWidth="1"/>
    <col min="7430" max="7430" width="7" style="1" customWidth="1"/>
    <col min="7431" max="7431" width="5.375" style="1" customWidth="1"/>
    <col min="7432" max="7432" width="16.125" style="1" customWidth="1"/>
    <col min="7433" max="7433" width="10.875" style="1" customWidth="1"/>
    <col min="7434" max="7434" width="11.75" style="1" customWidth="1"/>
    <col min="7435" max="7435" width="7.25" style="1" customWidth="1"/>
    <col min="7436" max="7680" width="9" style="1"/>
    <col min="7681" max="7681" width="10.375" style="1" customWidth="1"/>
    <col min="7682" max="7682" width="11" style="1" customWidth="1"/>
    <col min="7683" max="7683" width="36.25" style="1" customWidth="1"/>
    <col min="7684" max="7684" width="15.125" style="1" customWidth="1"/>
    <col min="7685" max="7685" width="14.125" style="1" customWidth="1"/>
    <col min="7686" max="7686" width="7" style="1" customWidth="1"/>
    <col min="7687" max="7687" width="5.375" style="1" customWidth="1"/>
    <col min="7688" max="7688" width="16.125" style="1" customWidth="1"/>
    <col min="7689" max="7689" width="10.875" style="1" customWidth="1"/>
    <col min="7690" max="7690" width="11.75" style="1" customWidth="1"/>
    <col min="7691" max="7691" width="7.25" style="1" customWidth="1"/>
    <col min="7692" max="7936" width="9" style="1"/>
    <col min="7937" max="7937" width="10.375" style="1" customWidth="1"/>
    <col min="7938" max="7938" width="11" style="1" customWidth="1"/>
    <col min="7939" max="7939" width="36.25" style="1" customWidth="1"/>
    <col min="7940" max="7940" width="15.125" style="1" customWidth="1"/>
    <col min="7941" max="7941" width="14.125" style="1" customWidth="1"/>
    <col min="7942" max="7942" width="7" style="1" customWidth="1"/>
    <col min="7943" max="7943" width="5.375" style="1" customWidth="1"/>
    <col min="7944" max="7944" width="16.125" style="1" customWidth="1"/>
    <col min="7945" max="7945" width="10.875" style="1" customWidth="1"/>
    <col min="7946" max="7946" width="11.75" style="1" customWidth="1"/>
    <col min="7947" max="7947" width="7.25" style="1" customWidth="1"/>
    <col min="7948" max="8192" width="9" style="1"/>
    <col min="8193" max="8193" width="10.375" style="1" customWidth="1"/>
    <col min="8194" max="8194" width="11" style="1" customWidth="1"/>
    <col min="8195" max="8195" width="36.25" style="1" customWidth="1"/>
    <col min="8196" max="8196" width="15.125" style="1" customWidth="1"/>
    <col min="8197" max="8197" width="14.125" style="1" customWidth="1"/>
    <col min="8198" max="8198" width="7" style="1" customWidth="1"/>
    <col min="8199" max="8199" width="5.375" style="1" customWidth="1"/>
    <col min="8200" max="8200" width="16.125" style="1" customWidth="1"/>
    <col min="8201" max="8201" width="10.875" style="1" customWidth="1"/>
    <col min="8202" max="8202" width="11.75" style="1" customWidth="1"/>
    <col min="8203" max="8203" width="7.25" style="1" customWidth="1"/>
    <col min="8204" max="8448" width="9" style="1"/>
    <col min="8449" max="8449" width="10.375" style="1" customWidth="1"/>
    <col min="8450" max="8450" width="11" style="1" customWidth="1"/>
    <col min="8451" max="8451" width="36.25" style="1" customWidth="1"/>
    <col min="8452" max="8452" width="15.125" style="1" customWidth="1"/>
    <col min="8453" max="8453" width="14.125" style="1" customWidth="1"/>
    <col min="8454" max="8454" width="7" style="1" customWidth="1"/>
    <col min="8455" max="8455" width="5.375" style="1" customWidth="1"/>
    <col min="8456" max="8456" width="16.125" style="1" customWidth="1"/>
    <col min="8457" max="8457" width="10.875" style="1" customWidth="1"/>
    <col min="8458" max="8458" width="11.75" style="1" customWidth="1"/>
    <col min="8459" max="8459" width="7.25" style="1" customWidth="1"/>
    <col min="8460" max="8704" width="9" style="1"/>
    <col min="8705" max="8705" width="10.375" style="1" customWidth="1"/>
    <col min="8706" max="8706" width="11" style="1" customWidth="1"/>
    <col min="8707" max="8707" width="36.25" style="1" customWidth="1"/>
    <col min="8708" max="8708" width="15.125" style="1" customWidth="1"/>
    <col min="8709" max="8709" width="14.125" style="1" customWidth="1"/>
    <col min="8710" max="8710" width="7" style="1" customWidth="1"/>
    <col min="8711" max="8711" width="5.375" style="1" customWidth="1"/>
    <col min="8712" max="8712" width="16.125" style="1" customWidth="1"/>
    <col min="8713" max="8713" width="10.875" style="1" customWidth="1"/>
    <col min="8714" max="8714" width="11.75" style="1" customWidth="1"/>
    <col min="8715" max="8715" width="7.25" style="1" customWidth="1"/>
    <col min="8716" max="8960" width="9" style="1"/>
    <col min="8961" max="8961" width="10.375" style="1" customWidth="1"/>
    <col min="8962" max="8962" width="11" style="1" customWidth="1"/>
    <col min="8963" max="8963" width="36.25" style="1" customWidth="1"/>
    <col min="8964" max="8964" width="15.125" style="1" customWidth="1"/>
    <col min="8965" max="8965" width="14.125" style="1" customWidth="1"/>
    <col min="8966" max="8966" width="7" style="1" customWidth="1"/>
    <col min="8967" max="8967" width="5.375" style="1" customWidth="1"/>
    <col min="8968" max="8968" width="16.125" style="1" customWidth="1"/>
    <col min="8969" max="8969" width="10.875" style="1" customWidth="1"/>
    <col min="8970" max="8970" width="11.75" style="1" customWidth="1"/>
    <col min="8971" max="8971" width="7.25" style="1" customWidth="1"/>
    <col min="8972" max="9216" width="9" style="1"/>
    <col min="9217" max="9217" width="10.375" style="1" customWidth="1"/>
    <col min="9218" max="9218" width="11" style="1" customWidth="1"/>
    <col min="9219" max="9219" width="36.25" style="1" customWidth="1"/>
    <col min="9220" max="9220" width="15.125" style="1" customWidth="1"/>
    <col min="9221" max="9221" width="14.125" style="1" customWidth="1"/>
    <col min="9222" max="9222" width="7" style="1" customWidth="1"/>
    <col min="9223" max="9223" width="5.375" style="1" customWidth="1"/>
    <col min="9224" max="9224" width="16.125" style="1" customWidth="1"/>
    <col min="9225" max="9225" width="10.875" style="1" customWidth="1"/>
    <col min="9226" max="9226" width="11.75" style="1" customWidth="1"/>
    <col min="9227" max="9227" width="7.25" style="1" customWidth="1"/>
    <col min="9228" max="9472" width="9" style="1"/>
    <col min="9473" max="9473" width="10.375" style="1" customWidth="1"/>
    <col min="9474" max="9474" width="11" style="1" customWidth="1"/>
    <col min="9475" max="9475" width="36.25" style="1" customWidth="1"/>
    <col min="9476" max="9476" width="15.125" style="1" customWidth="1"/>
    <col min="9477" max="9477" width="14.125" style="1" customWidth="1"/>
    <col min="9478" max="9478" width="7" style="1" customWidth="1"/>
    <col min="9479" max="9479" width="5.375" style="1" customWidth="1"/>
    <col min="9480" max="9480" width="16.125" style="1" customWidth="1"/>
    <col min="9481" max="9481" width="10.875" style="1" customWidth="1"/>
    <col min="9482" max="9482" width="11.75" style="1" customWidth="1"/>
    <col min="9483" max="9483" width="7.25" style="1" customWidth="1"/>
    <col min="9484" max="9728" width="9" style="1"/>
    <col min="9729" max="9729" width="10.375" style="1" customWidth="1"/>
    <col min="9730" max="9730" width="11" style="1" customWidth="1"/>
    <col min="9731" max="9731" width="36.25" style="1" customWidth="1"/>
    <col min="9732" max="9732" width="15.125" style="1" customWidth="1"/>
    <col min="9733" max="9733" width="14.125" style="1" customWidth="1"/>
    <col min="9734" max="9734" width="7" style="1" customWidth="1"/>
    <col min="9735" max="9735" width="5.375" style="1" customWidth="1"/>
    <col min="9736" max="9736" width="16.125" style="1" customWidth="1"/>
    <col min="9737" max="9737" width="10.875" style="1" customWidth="1"/>
    <col min="9738" max="9738" width="11.75" style="1" customWidth="1"/>
    <col min="9739" max="9739" width="7.25" style="1" customWidth="1"/>
    <col min="9740" max="9984" width="9" style="1"/>
    <col min="9985" max="9985" width="10.375" style="1" customWidth="1"/>
    <col min="9986" max="9986" width="11" style="1" customWidth="1"/>
    <col min="9987" max="9987" width="36.25" style="1" customWidth="1"/>
    <col min="9988" max="9988" width="15.125" style="1" customWidth="1"/>
    <col min="9989" max="9989" width="14.125" style="1" customWidth="1"/>
    <col min="9990" max="9990" width="7" style="1" customWidth="1"/>
    <col min="9991" max="9991" width="5.375" style="1" customWidth="1"/>
    <col min="9992" max="9992" width="16.125" style="1" customWidth="1"/>
    <col min="9993" max="9993" width="10.875" style="1" customWidth="1"/>
    <col min="9994" max="9994" width="11.75" style="1" customWidth="1"/>
    <col min="9995" max="9995" width="7.25" style="1" customWidth="1"/>
    <col min="9996" max="10240" width="9" style="1"/>
    <col min="10241" max="10241" width="10.375" style="1" customWidth="1"/>
    <col min="10242" max="10242" width="11" style="1" customWidth="1"/>
    <col min="10243" max="10243" width="36.25" style="1" customWidth="1"/>
    <col min="10244" max="10244" width="15.125" style="1" customWidth="1"/>
    <col min="10245" max="10245" width="14.125" style="1" customWidth="1"/>
    <col min="10246" max="10246" width="7" style="1" customWidth="1"/>
    <col min="10247" max="10247" width="5.375" style="1" customWidth="1"/>
    <col min="10248" max="10248" width="16.125" style="1" customWidth="1"/>
    <col min="10249" max="10249" width="10.875" style="1" customWidth="1"/>
    <col min="10250" max="10250" width="11.75" style="1" customWidth="1"/>
    <col min="10251" max="10251" width="7.25" style="1" customWidth="1"/>
    <col min="10252" max="10496" width="9" style="1"/>
    <col min="10497" max="10497" width="10.375" style="1" customWidth="1"/>
    <col min="10498" max="10498" width="11" style="1" customWidth="1"/>
    <col min="10499" max="10499" width="36.25" style="1" customWidth="1"/>
    <col min="10500" max="10500" width="15.125" style="1" customWidth="1"/>
    <col min="10501" max="10501" width="14.125" style="1" customWidth="1"/>
    <col min="10502" max="10502" width="7" style="1" customWidth="1"/>
    <col min="10503" max="10503" width="5.375" style="1" customWidth="1"/>
    <col min="10504" max="10504" width="16.125" style="1" customWidth="1"/>
    <col min="10505" max="10505" width="10.875" style="1" customWidth="1"/>
    <col min="10506" max="10506" width="11.75" style="1" customWidth="1"/>
    <col min="10507" max="10507" width="7.25" style="1" customWidth="1"/>
    <col min="10508" max="10752" width="9" style="1"/>
    <col min="10753" max="10753" width="10.375" style="1" customWidth="1"/>
    <col min="10754" max="10754" width="11" style="1" customWidth="1"/>
    <col min="10755" max="10755" width="36.25" style="1" customWidth="1"/>
    <col min="10756" max="10756" width="15.125" style="1" customWidth="1"/>
    <col min="10757" max="10757" width="14.125" style="1" customWidth="1"/>
    <col min="10758" max="10758" width="7" style="1" customWidth="1"/>
    <col min="10759" max="10759" width="5.375" style="1" customWidth="1"/>
    <col min="10760" max="10760" width="16.125" style="1" customWidth="1"/>
    <col min="10761" max="10761" width="10.875" style="1" customWidth="1"/>
    <col min="10762" max="10762" width="11.75" style="1" customWidth="1"/>
    <col min="10763" max="10763" width="7.25" style="1" customWidth="1"/>
    <col min="10764" max="11008" width="9" style="1"/>
    <col min="11009" max="11009" width="10.375" style="1" customWidth="1"/>
    <col min="11010" max="11010" width="11" style="1" customWidth="1"/>
    <col min="11011" max="11011" width="36.25" style="1" customWidth="1"/>
    <col min="11012" max="11012" width="15.125" style="1" customWidth="1"/>
    <col min="11013" max="11013" width="14.125" style="1" customWidth="1"/>
    <col min="11014" max="11014" width="7" style="1" customWidth="1"/>
    <col min="11015" max="11015" width="5.375" style="1" customWidth="1"/>
    <col min="11016" max="11016" width="16.125" style="1" customWidth="1"/>
    <col min="11017" max="11017" width="10.875" style="1" customWidth="1"/>
    <col min="11018" max="11018" width="11.75" style="1" customWidth="1"/>
    <col min="11019" max="11019" width="7.25" style="1" customWidth="1"/>
    <col min="11020" max="11264" width="9" style="1"/>
    <col min="11265" max="11265" width="10.375" style="1" customWidth="1"/>
    <col min="11266" max="11266" width="11" style="1" customWidth="1"/>
    <col min="11267" max="11267" width="36.25" style="1" customWidth="1"/>
    <col min="11268" max="11268" width="15.125" style="1" customWidth="1"/>
    <col min="11269" max="11269" width="14.125" style="1" customWidth="1"/>
    <col min="11270" max="11270" width="7" style="1" customWidth="1"/>
    <col min="11271" max="11271" width="5.375" style="1" customWidth="1"/>
    <col min="11272" max="11272" width="16.125" style="1" customWidth="1"/>
    <col min="11273" max="11273" width="10.875" style="1" customWidth="1"/>
    <col min="11274" max="11274" width="11.75" style="1" customWidth="1"/>
    <col min="11275" max="11275" width="7.25" style="1" customWidth="1"/>
    <col min="11276" max="11520" width="9" style="1"/>
    <col min="11521" max="11521" width="10.375" style="1" customWidth="1"/>
    <col min="11522" max="11522" width="11" style="1" customWidth="1"/>
    <col min="11523" max="11523" width="36.25" style="1" customWidth="1"/>
    <col min="11524" max="11524" width="15.125" style="1" customWidth="1"/>
    <col min="11525" max="11525" width="14.125" style="1" customWidth="1"/>
    <col min="11526" max="11526" width="7" style="1" customWidth="1"/>
    <col min="11527" max="11527" width="5.375" style="1" customWidth="1"/>
    <col min="11528" max="11528" width="16.125" style="1" customWidth="1"/>
    <col min="11529" max="11529" width="10.875" style="1" customWidth="1"/>
    <col min="11530" max="11530" width="11.75" style="1" customWidth="1"/>
    <col min="11531" max="11531" width="7.25" style="1" customWidth="1"/>
    <col min="11532" max="11776" width="9" style="1"/>
    <col min="11777" max="11777" width="10.375" style="1" customWidth="1"/>
    <col min="11778" max="11778" width="11" style="1" customWidth="1"/>
    <col min="11779" max="11779" width="36.25" style="1" customWidth="1"/>
    <col min="11780" max="11780" width="15.125" style="1" customWidth="1"/>
    <col min="11781" max="11781" width="14.125" style="1" customWidth="1"/>
    <col min="11782" max="11782" width="7" style="1" customWidth="1"/>
    <col min="11783" max="11783" width="5.375" style="1" customWidth="1"/>
    <col min="11784" max="11784" width="16.125" style="1" customWidth="1"/>
    <col min="11785" max="11785" width="10.875" style="1" customWidth="1"/>
    <col min="11786" max="11786" width="11.75" style="1" customWidth="1"/>
    <col min="11787" max="11787" width="7.25" style="1" customWidth="1"/>
    <col min="11788" max="12032" width="9" style="1"/>
    <col min="12033" max="12033" width="10.375" style="1" customWidth="1"/>
    <col min="12034" max="12034" width="11" style="1" customWidth="1"/>
    <col min="12035" max="12035" width="36.25" style="1" customWidth="1"/>
    <col min="12036" max="12036" width="15.125" style="1" customWidth="1"/>
    <col min="12037" max="12037" width="14.125" style="1" customWidth="1"/>
    <col min="12038" max="12038" width="7" style="1" customWidth="1"/>
    <col min="12039" max="12039" width="5.375" style="1" customWidth="1"/>
    <col min="12040" max="12040" width="16.125" style="1" customWidth="1"/>
    <col min="12041" max="12041" width="10.875" style="1" customWidth="1"/>
    <col min="12042" max="12042" width="11.75" style="1" customWidth="1"/>
    <col min="12043" max="12043" width="7.25" style="1" customWidth="1"/>
    <col min="12044" max="12288" width="9" style="1"/>
    <col min="12289" max="12289" width="10.375" style="1" customWidth="1"/>
    <col min="12290" max="12290" width="11" style="1" customWidth="1"/>
    <col min="12291" max="12291" width="36.25" style="1" customWidth="1"/>
    <col min="12292" max="12292" width="15.125" style="1" customWidth="1"/>
    <col min="12293" max="12293" width="14.125" style="1" customWidth="1"/>
    <col min="12294" max="12294" width="7" style="1" customWidth="1"/>
    <col min="12295" max="12295" width="5.375" style="1" customWidth="1"/>
    <col min="12296" max="12296" width="16.125" style="1" customWidth="1"/>
    <col min="12297" max="12297" width="10.875" style="1" customWidth="1"/>
    <col min="12298" max="12298" width="11.75" style="1" customWidth="1"/>
    <col min="12299" max="12299" width="7.25" style="1" customWidth="1"/>
    <col min="12300" max="12544" width="9" style="1"/>
    <col min="12545" max="12545" width="10.375" style="1" customWidth="1"/>
    <col min="12546" max="12546" width="11" style="1" customWidth="1"/>
    <col min="12547" max="12547" width="36.25" style="1" customWidth="1"/>
    <col min="12548" max="12548" width="15.125" style="1" customWidth="1"/>
    <col min="12549" max="12549" width="14.125" style="1" customWidth="1"/>
    <col min="12550" max="12550" width="7" style="1" customWidth="1"/>
    <col min="12551" max="12551" width="5.375" style="1" customWidth="1"/>
    <col min="12552" max="12552" width="16.125" style="1" customWidth="1"/>
    <col min="12553" max="12553" width="10.875" style="1" customWidth="1"/>
    <col min="12554" max="12554" width="11.75" style="1" customWidth="1"/>
    <col min="12555" max="12555" width="7.25" style="1" customWidth="1"/>
    <col min="12556" max="12800" width="9" style="1"/>
    <col min="12801" max="12801" width="10.375" style="1" customWidth="1"/>
    <col min="12802" max="12802" width="11" style="1" customWidth="1"/>
    <col min="12803" max="12803" width="36.25" style="1" customWidth="1"/>
    <col min="12804" max="12804" width="15.125" style="1" customWidth="1"/>
    <col min="12805" max="12805" width="14.125" style="1" customWidth="1"/>
    <col min="12806" max="12806" width="7" style="1" customWidth="1"/>
    <col min="12807" max="12807" width="5.375" style="1" customWidth="1"/>
    <col min="12808" max="12808" width="16.125" style="1" customWidth="1"/>
    <col min="12809" max="12809" width="10.875" style="1" customWidth="1"/>
    <col min="12810" max="12810" width="11.75" style="1" customWidth="1"/>
    <col min="12811" max="12811" width="7.25" style="1" customWidth="1"/>
    <col min="12812" max="13056" width="9" style="1"/>
    <col min="13057" max="13057" width="10.375" style="1" customWidth="1"/>
    <col min="13058" max="13058" width="11" style="1" customWidth="1"/>
    <col min="13059" max="13059" width="36.25" style="1" customWidth="1"/>
    <col min="13060" max="13060" width="15.125" style="1" customWidth="1"/>
    <col min="13061" max="13061" width="14.125" style="1" customWidth="1"/>
    <col min="13062" max="13062" width="7" style="1" customWidth="1"/>
    <col min="13063" max="13063" width="5.375" style="1" customWidth="1"/>
    <col min="13064" max="13064" width="16.125" style="1" customWidth="1"/>
    <col min="13065" max="13065" width="10.875" style="1" customWidth="1"/>
    <col min="13066" max="13066" width="11.75" style="1" customWidth="1"/>
    <col min="13067" max="13067" width="7.25" style="1" customWidth="1"/>
    <col min="13068" max="13312" width="9" style="1"/>
    <col min="13313" max="13313" width="10.375" style="1" customWidth="1"/>
    <col min="13314" max="13314" width="11" style="1" customWidth="1"/>
    <col min="13315" max="13315" width="36.25" style="1" customWidth="1"/>
    <col min="13316" max="13316" width="15.125" style="1" customWidth="1"/>
    <col min="13317" max="13317" width="14.125" style="1" customWidth="1"/>
    <col min="13318" max="13318" width="7" style="1" customWidth="1"/>
    <col min="13319" max="13319" width="5.375" style="1" customWidth="1"/>
    <col min="13320" max="13320" width="16.125" style="1" customWidth="1"/>
    <col min="13321" max="13321" width="10.875" style="1" customWidth="1"/>
    <col min="13322" max="13322" width="11.75" style="1" customWidth="1"/>
    <col min="13323" max="13323" width="7.25" style="1" customWidth="1"/>
    <col min="13324" max="13568" width="9" style="1"/>
    <col min="13569" max="13569" width="10.375" style="1" customWidth="1"/>
    <col min="13570" max="13570" width="11" style="1" customWidth="1"/>
    <col min="13571" max="13571" width="36.25" style="1" customWidth="1"/>
    <col min="13572" max="13572" width="15.125" style="1" customWidth="1"/>
    <col min="13573" max="13573" width="14.125" style="1" customWidth="1"/>
    <col min="13574" max="13574" width="7" style="1" customWidth="1"/>
    <col min="13575" max="13575" width="5.375" style="1" customWidth="1"/>
    <col min="13576" max="13576" width="16.125" style="1" customWidth="1"/>
    <col min="13577" max="13577" width="10.875" style="1" customWidth="1"/>
    <col min="13578" max="13578" width="11.75" style="1" customWidth="1"/>
    <col min="13579" max="13579" width="7.25" style="1" customWidth="1"/>
    <col min="13580" max="13824" width="9" style="1"/>
    <col min="13825" max="13825" width="10.375" style="1" customWidth="1"/>
    <col min="13826" max="13826" width="11" style="1" customWidth="1"/>
    <col min="13827" max="13827" width="36.25" style="1" customWidth="1"/>
    <col min="13828" max="13828" width="15.125" style="1" customWidth="1"/>
    <col min="13829" max="13829" width="14.125" style="1" customWidth="1"/>
    <col min="13830" max="13830" width="7" style="1" customWidth="1"/>
    <col min="13831" max="13831" width="5.375" style="1" customWidth="1"/>
    <col min="13832" max="13832" width="16.125" style="1" customWidth="1"/>
    <col min="13833" max="13833" width="10.875" style="1" customWidth="1"/>
    <col min="13834" max="13834" width="11.75" style="1" customWidth="1"/>
    <col min="13835" max="13835" width="7.25" style="1" customWidth="1"/>
    <col min="13836" max="14080" width="9" style="1"/>
    <col min="14081" max="14081" width="10.375" style="1" customWidth="1"/>
    <col min="14082" max="14082" width="11" style="1" customWidth="1"/>
    <col min="14083" max="14083" width="36.25" style="1" customWidth="1"/>
    <col min="14084" max="14084" width="15.125" style="1" customWidth="1"/>
    <col min="14085" max="14085" width="14.125" style="1" customWidth="1"/>
    <col min="14086" max="14086" width="7" style="1" customWidth="1"/>
    <col min="14087" max="14087" width="5.375" style="1" customWidth="1"/>
    <col min="14088" max="14088" width="16.125" style="1" customWidth="1"/>
    <col min="14089" max="14089" width="10.875" style="1" customWidth="1"/>
    <col min="14090" max="14090" width="11.75" style="1" customWidth="1"/>
    <col min="14091" max="14091" width="7.25" style="1" customWidth="1"/>
    <col min="14092" max="14336" width="9" style="1"/>
    <col min="14337" max="14337" width="10.375" style="1" customWidth="1"/>
    <col min="14338" max="14338" width="11" style="1" customWidth="1"/>
    <col min="14339" max="14339" width="36.25" style="1" customWidth="1"/>
    <col min="14340" max="14340" width="15.125" style="1" customWidth="1"/>
    <col min="14341" max="14341" width="14.125" style="1" customWidth="1"/>
    <col min="14342" max="14342" width="7" style="1" customWidth="1"/>
    <col min="14343" max="14343" width="5.375" style="1" customWidth="1"/>
    <col min="14344" max="14344" width="16.125" style="1" customWidth="1"/>
    <col min="14345" max="14345" width="10.875" style="1" customWidth="1"/>
    <col min="14346" max="14346" width="11.75" style="1" customWidth="1"/>
    <col min="14347" max="14347" width="7.25" style="1" customWidth="1"/>
    <col min="14348" max="14592" width="9" style="1"/>
    <col min="14593" max="14593" width="10.375" style="1" customWidth="1"/>
    <col min="14594" max="14594" width="11" style="1" customWidth="1"/>
    <col min="14595" max="14595" width="36.25" style="1" customWidth="1"/>
    <col min="14596" max="14596" width="15.125" style="1" customWidth="1"/>
    <col min="14597" max="14597" width="14.125" style="1" customWidth="1"/>
    <col min="14598" max="14598" width="7" style="1" customWidth="1"/>
    <col min="14599" max="14599" width="5.375" style="1" customWidth="1"/>
    <col min="14600" max="14600" width="16.125" style="1" customWidth="1"/>
    <col min="14601" max="14601" width="10.875" style="1" customWidth="1"/>
    <col min="14602" max="14602" width="11.75" style="1" customWidth="1"/>
    <col min="14603" max="14603" width="7.25" style="1" customWidth="1"/>
    <col min="14604" max="14848" width="9" style="1"/>
    <col min="14849" max="14849" width="10.375" style="1" customWidth="1"/>
    <col min="14850" max="14850" width="11" style="1" customWidth="1"/>
    <col min="14851" max="14851" width="36.25" style="1" customWidth="1"/>
    <col min="14852" max="14852" width="15.125" style="1" customWidth="1"/>
    <col min="14853" max="14853" width="14.125" style="1" customWidth="1"/>
    <col min="14854" max="14854" width="7" style="1" customWidth="1"/>
    <col min="14855" max="14855" width="5.375" style="1" customWidth="1"/>
    <col min="14856" max="14856" width="16.125" style="1" customWidth="1"/>
    <col min="14857" max="14857" width="10.875" style="1" customWidth="1"/>
    <col min="14858" max="14858" width="11.75" style="1" customWidth="1"/>
    <col min="14859" max="14859" width="7.25" style="1" customWidth="1"/>
    <col min="14860" max="15104" width="9" style="1"/>
    <col min="15105" max="15105" width="10.375" style="1" customWidth="1"/>
    <col min="15106" max="15106" width="11" style="1" customWidth="1"/>
    <col min="15107" max="15107" width="36.25" style="1" customWidth="1"/>
    <col min="15108" max="15108" width="15.125" style="1" customWidth="1"/>
    <col min="15109" max="15109" width="14.125" style="1" customWidth="1"/>
    <col min="15110" max="15110" width="7" style="1" customWidth="1"/>
    <col min="15111" max="15111" width="5.375" style="1" customWidth="1"/>
    <col min="15112" max="15112" width="16.125" style="1" customWidth="1"/>
    <col min="15113" max="15113" width="10.875" style="1" customWidth="1"/>
    <col min="15114" max="15114" width="11.75" style="1" customWidth="1"/>
    <col min="15115" max="15115" width="7.25" style="1" customWidth="1"/>
    <col min="15116" max="15360" width="9" style="1"/>
    <col min="15361" max="15361" width="10.375" style="1" customWidth="1"/>
    <col min="15362" max="15362" width="11" style="1" customWidth="1"/>
    <col min="15363" max="15363" width="36.25" style="1" customWidth="1"/>
    <col min="15364" max="15364" width="15.125" style="1" customWidth="1"/>
    <col min="15365" max="15365" width="14.125" style="1" customWidth="1"/>
    <col min="15366" max="15366" width="7" style="1" customWidth="1"/>
    <col min="15367" max="15367" width="5.375" style="1" customWidth="1"/>
    <col min="15368" max="15368" width="16.125" style="1" customWidth="1"/>
    <col min="15369" max="15369" width="10.875" style="1" customWidth="1"/>
    <col min="15370" max="15370" width="11.75" style="1" customWidth="1"/>
    <col min="15371" max="15371" width="7.25" style="1" customWidth="1"/>
    <col min="15372" max="15616" width="9" style="1"/>
    <col min="15617" max="15617" width="10.375" style="1" customWidth="1"/>
    <col min="15618" max="15618" width="11" style="1" customWidth="1"/>
    <col min="15619" max="15619" width="36.25" style="1" customWidth="1"/>
    <col min="15620" max="15620" width="15.125" style="1" customWidth="1"/>
    <col min="15621" max="15621" width="14.125" style="1" customWidth="1"/>
    <col min="15622" max="15622" width="7" style="1" customWidth="1"/>
    <col min="15623" max="15623" width="5.375" style="1" customWidth="1"/>
    <col min="15624" max="15624" width="16.125" style="1" customWidth="1"/>
    <col min="15625" max="15625" width="10.875" style="1" customWidth="1"/>
    <col min="15626" max="15626" width="11.75" style="1" customWidth="1"/>
    <col min="15627" max="15627" width="7.25" style="1" customWidth="1"/>
    <col min="15628" max="15872" width="9" style="1"/>
    <col min="15873" max="15873" width="10.375" style="1" customWidth="1"/>
    <col min="15874" max="15874" width="11" style="1" customWidth="1"/>
    <col min="15875" max="15875" width="36.25" style="1" customWidth="1"/>
    <col min="15876" max="15876" width="15.125" style="1" customWidth="1"/>
    <col min="15877" max="15877" width="14.125" style="1" customWidth="1"/>
    <col min="15878" max="15878" width="7" style="1" customWidth="1"/>
    <col min="15879" max="15879" width="5.375" style="1" customWidth="1"/>
    <col min="15880" max="15880" width="16.125" style="1" customWidth="1"/>
    <col min="15881" max="15881" width="10.875" style="1" customWidth="1"/>
    <col min="15882" max="15882" width="11.75" style="1" customWidth="1"/>
    <col min="15883" max="15883" width="7.25" style="1" customWidth="1"/>
    <col min="15884" max="16128" width="9" style="1"/>
    <col min="16129" max="16129" width="10.375" style="1" customWidth="1"/>
    <col min="16130" max="16130" width="11" style="1" customWidth="1"/>
    <col min="16131" max="16131" width="36.25" style="1" customWidth="1"/>
    <col min="16132" max="16132" width="15.125" style="1" customWidth="1"/>
    <col min="16133" max="16133" width="14.125" style="1" customWidth="1"/>
    <col min="16134" max="16134" width="7" style="1" customWidth="1"/>
    <col min="16135" max="16135" width="5.375" style="1" customWidth="1"/>
    <col min="16136" max="16136" width="16.125" style="1" customWidth="1"/>
    <col min="16137" max="16137" width="10.875" style="1" customWidth="1"/>
    <col min="16138" max="16138" width="11.75" style="1" customWidth="1"/>
    <col min="16139" max="16139" width="7.25" style="1" customWidth="1"/>
    <col min="16140" max="16384" width="9" style="1"/>
  </cols>
  <sheetData>
    <row r="1" spans="1:11" ht="20.25">
      <c r="A1" s="154" t="s">
        <v>0</v>
      </c>
      <c r="B1" s="154"/>
      <c r="C1" s="154"/>
      <c r="D1" s="154"/>
      <c r="E1" s="154"/>
      <c r="F1" s="154"/>
      <c r="G1" s="154"/>
      <c r="H1" s="154"/>
      <c r="I1" s="154"/>
      <c r="J1" s="154"/>
      <c r="K1" s="154"/>
    </row>
    <row r="3" spans="1:11" ht="30.75" customHeight="1">
      <c r="A3" s="51" t="s">
        <v>853</v>
      </c>
      <c r="B3" s="51" t="s">
        <v>2</v>
      </c>
      <c r="C3" s="51" t="s">
        <v>854</v>
      </c>
      <c r="D3" s="51" t="s">
        <v>855</v>
      </c>
      <c r="E3" s="51" t="s">
        <v>856</v>
      </c>
      <c r="F3" s="51" t="s">
        <v>857</v>
      </c>
      <c r="G3" s="51" t="s">
        <v>858</v>
      </c>
      <c r="H3" s="51" t="s">
        <v>859</v>
      </c>
      <c r="I3" s="155" t="s">
        <v>10</v>
      </c>
      <c r="J3" s="156"/>
      <c r="K3" s="52" t="s">
        <v>11</v>
      </c>
    </row>
    <row r="4" spans="1:11" ht="30.75" customHeight="1">
      <c r="A4" s="157" t="s">
        <v>860</v>
      </c>
      <c r="B4" s="158"/>
      <c r="C4" s="51">
        <f>COUNTA(C5:C419)</f>
        <v>415</v>
      </c>
      <c r="D4" s="51"/>
      <c r="E4" s="51"/>
      <c r="F4" s="51"/>
      <c r="G4" s="51"/>
      <c r="H4" s="53">
        <f>SUM(H5:H419)</f>
        <v>271872.07262322697</v>
      </c>
      <c r="I4" s="52"/>
      <c r="J4" s="52"/>
      <c r="K4" s="52"/>
    </row>
    <row r="5" spans="1:11" ht="20.100000000000001" customHeight="1">
      <c r="A5" s="54">
        <v>2012</v>
      </c>
      <c r="B5" s="55">
        <v>2012.03</v>
      </c>
      <c r="C5" s="56" t="s">
        <v>861</v>
      </c>
      <c r="D5" s="57" t="s">
        <v>862</v>
      </c>
      <c r="E5" s="57" t="s">
        <v>862</v>
      </c>
      <c r="F5" s="55">
        <v>3</v>
      </c>
      <c r="G5" s="55" t="s">
        <v>863</v>
      </c>
      <c r="H5" s="58">
        <v>550</v>
      </c>
      <c r="I5" s="57" t="s">
        <v>864</v>
      </c>
      <c r="J5" s="55" t="s">
        <v>865</v>
      </c>
      <c r="K5" s="59"/>
    </row>
    <row r="6" spans="1:11" ht="20.100000000000001" customHeight="1">
      <c r="A6" s="60">
        <v>2012</v>
      </c>
      <c r="B6" s="61">
        <v>2013.03</v>
      </c>
      <c r="C6" s="62" t="s">
        <v>866</v>
      </c>
      <c r="D6" s="63" t="s">
        <v>867</v>
      </c>
      <c r="E6" s="63" t="s">
        <v>867</v>
      </c>
      <c r="F6" s="61">
        <v>1</v>
      </c>
      <c r="G6" s="61" t="s">
        <v>863</v>
      </c>
      <c r="H6" s="64">
        <v>250</v>
      </c>
      <c r="I6" s="63" t="s">
        <v>864</v>
      </c>
      <c r="J6" s="61" t="s">
        <v>865</v>
      </c>
      <c r="K6" s="65"/>
    </row>
    <row r="7" spans="1:11" ht="20.100000000000001" customHeight="1">
      <c r="A7" s="60">
        <v>2012</v>
      </c>
      <c r="B7" s="61">
        <v>2014.03</v>
      </c>
      <c r="C7" s="62" t="s">
        <v>868</v>
      </c>
      <c r="D7" s="63" t="s">
        <v>869</v>
      </c>
      <c r="E7" s="63" t="s">
        <v>869</v>
      </c>
      <c r="F7" s="61">
        <v>1</v>
      </c>
      <c r="G7" s="61" t="s">
        <v>863</v>
      </c>
      <c r="H7" s="64">
        <v>30</v>
      </c>
      <c r="I7" s="63" t="s">
        <v>864</v>
      </c>
      <c r="J7" s="61" t="s">
        <v>865</v>
      </c>
      <c r="K7" s="65"/>
    </row>
    <row r="8" spans="1:11" ht="20.100000000000001" customHeight="1">
      <c r="A8" s="60">
        <v>2012</v>
      </c>
      <c r="B8" s="61">
        <v>2015.03</v>
      </c>
      <c r="C8" s="62" t="s">
        <v>870</v>
      </c>
      <c r="D8" s="63" t="s">
        <v>871</v>
      </c>
      <c r="E8" s="63" t="s">
        <v>871</v>
      </c>
      <c r="F8" s="61">
        <v>1</v>
      </c>
      <c r="G8" s="61" t="s">
        <v>863</v>
      </c>
      <c r="H8" s="64">
        <v>55</v>
      </c>
      <c r="I8" s="63" t="s">
        <v>864</v>
      </c>
      <c r="J8" s="61" t="s">
        <v>865</v>
      </c>
      <c r="K8" s="65"/>
    </row>
    <row r="9" spans="1:11" ht="20.100000000000001" customHeight="1">
      <c r="A9" s="60">
        <v>2012</v>
      </c>
      <c r="B9" s="61">
        <v>2016.03</v>
      </c>
      <c r="C9" s="62" t="s">
        <v>872</v>
      </c>
      <c r="D9" s="63" t="s">
        <v>873</v>
      </c>
      <c r="E9" s="63" t="s">
        <v>873</v>
      </c>
      <c r="F9" s="61">
        <v>1</v>
      </c>
      <c r="G9" s="61" t="s">
        <v>863</v>
      </c>
      <c r="H9" s="64">
        <v>200</v>
      </c>
      <c r="I9" s="63" t="s">
        <v>864</v>
      </c>
      <c r="J9" s="61" t="s">
        <v>865</v>
      </c>
      <c r="K9" s="65"/>
    </row>
    <row r="10" spans="1:11" ht="20.100000000000001" customHeight="1">
      <c r="A10" s="60">
        <v>2012</v>
      </c>
      <c r="B10" s="61">
        <v>2012.06</v>
      </c>
      <c r="C10" s="62" t="s">
        <v>874</v>
      </c>
      <c r="D10" s="63" t="s">
        <v>875</v>
      </c>
      <c r="E10" s="63" t="s">
        <v>875</v>
      </c>
      <c r="F10" s="66">
        <v>1279</v>
      </c>
      <c r="G10" s="61" t="s">
        <v>876</v>
      </c>
      <c r="H10" s="64">
        <v>1152</v>
      </c>
      <c r="I10" s="63" t="s">
        <v>864</v>
      </c>
      <c r="J10" s="61" t="s">
        <v>865</v>
      </c>
      <c r="K10" s="65"/>
    </row>
    <row r="11" spans="1:11" ht="20.100000000000001" customHeight="1">
      <c r="A11" s="60">
        <v>2012</v>
      </c>
      <c r="B11" s="61">
        <v>2012.06</v>
      </c>
      <c r="C11" s="62" t="s">
        <v>877</v>
      </c>
      <c r="D11" s="63" t="s">
        <v>878</v>
      </c>
      <c r="E11" s="63" t="s">
        <v>878</v>
      </c>
      <c r="F11" s="61">
        <v>15</v>
      </c>
      <c r="G11" s="61" t="s">
        <v>876</v>
      </c>
      <c r="H11" s="64">
        <v>120</v>
      </c>
      <c r="I11" s="63" t="s">
        <v>864</v>
      </c>
      <c r="J11" s="61" t="s">
        <v>865</v>
      </c>
      <c r="K11" s="65"/>
    </row>
    <row r="12" spans="1:11" ht="20.100000000000001" customHeight="1">
      <c r="A12" s="60">
        <v>2012</v>
      </c>
      <c r="B12" s="61" t="s">
        <v>811</v>
      </c>
      <c r="C12" s="67" t="s">
        <v>879</v>
      </c>
      <c r="D12" s="68" t="s">
        <v>880</v>
      </c>
      <c r="E12" s="68" t="s">
        <v>880</v>
      </c>
      <c r="F12" s="61">
        <v>42</v>
      </c>
      <c r="G12" s="61" t="s">
        <v>881</v>
      </c>
      <c r="H12" s="64">
        <v>105.97</v>
      </c>
      <c r="I12" s="63" t="s">
        <v>864</v>
      </c>
      <c r="J12" s="61" t="s">
        <v>882</v>
      </c>
      <c r="K12" s="65"/>
    </row>
    <row r="13" spans="1:11" ht="20.100000000000001" customHeight="1">
      <c r="A13" s="60">
        <v>2012</v>
      </c>
      <c r="B13" s="61" t="s">
        <v>811</v>
      </c>
      <c r="C13" s="67" t="s">
        <v>883</v>
      </c>
      <c r="D13" s="68" t="s">
        <v>884</v>
      </c>
      <c r="E13" s="68" t="s">
        <v>884</v>
      </c>
      <c r="F13" s="61">
        <v>2</v>
      </c>
      <c r="G13" s="61" t="s">
        <v>885</v>
      </c>
      <c r="H13" s="64">
        <v>60</v>
      </c>
      <c r="I13" s="63" t="s">
        <v>864</v>
      </c>
      <c r="J13" s="61" t="s">
        <v>882</v>
      </c>
      <c r="K13" s="65"/>
    </row>
    <row r="14" spans="1:11" ht="20.100000000000001" customHeight="1">
      <c r="A14" s="60">
        <v>2012</v>
      </c>
      <c r="B14" s="61" t="s">
        <v>811</v>
      </c>
      <c r="C14" s="67" t="s">
        <v>886</v>
      </c>
      <c r="D14" s="68" t="s">
        <v>887</v>
      </c>
      <c r="E14" s="68" t="s">
        <v>887</v>
      </c>
      <c r="F14" s="61">
        <v>1</v>
      </c>
      <c r="G14" s="61" t="s">
        <v>885</v>
      </c>
      <c r="H14" s="64">
        <v>44</v>
      </c>
      <c r="I14" s="63" t="s">
        <v>864</v>
      </c>
      <c r="J14" s="61" t="s">
        <v>882</v>
      </c>
      <c r="K14" s="65"/>
    </row>
    <row r="15" spans="1:11" ht="20.100000000000001" customHeight="1">
      <c r="A15" s="60">
        <v>2012</v>
      </c>
      <c r="B15" s="61" t="s">
        <v>342</v>
      </c>
      <c r="C15" s="67" t="s">
        <v>888</v>
      </c>
      <c r="D15" s="68" t="s">
        <v>889</v>
      </c>
      <c r="E15" s="68" t="s">
        <v>889</v>
      </c>
      <c r="F15" s="61">
        <v>9</v>
      </c>
      <c r="G15" s="61" t="s">
        <v>881</v>
      </c>
      <c r="H15" s="64">
        <v>25</v>
      </c>
      <c r="I15" s="63" t="s">
        <v>864</v>
      </c>
      <c r="J15" s="61" t="s">
        <v>882</v>
      </c>
      <c r="K15" s="65"/>
    </row>
    <row r="16" spans="1:11" ht="20.100000000000001" customHeight="1">
      <c r="A16" s="60">
        <v>2012</v>
      </c>
      <c r="B16" s="61">
        <v>2012.05</v>
      </c>
      <c r="C16" s="69" t="s">
        <v>890</v>
      </c>
      <c r="D16" s="70" t="s">
        <v>891</v>
      </c>
      <c r="E16" s="71" t="s">
        <v>892</v>
      </c>
      <c r="F16" s="61">
        <v>3</v>
      </c>
      <c r="G16" s="61" t="s">
        <v>876</v>
      </c>
      <c r="H16" s="64">
        <v>739.44</v>
      </c>
      <c r="I16" s="63" t="s">
        <v>864</v>
      </c>
      <c r="J16" s="61" t="s">
        <v>882</v>
      </c>
      <c r="K16" s="65"/>
    </row>
    <row r="17" spans="1:11" ht="20.100000000000001" customHeight="1">
      <c r="A17" s="60">
        <v>2012</v>
      </c>
      <c r="B17" s="61">
        <v>2012.04</v>
      </c>
      <c r="C17" s="69" t="s">
        <v>893</v>
      </c>
      <c r="D17" s="70" t="s">
        <v>894</v>
      </c>
      <c r="E17" s="71" t="s">
        <v>895</v>
      </c>
      <c r="F17" s="61">
        <v>3</v>
      </c>
      <c r="G17" s="61" t="s">
        <v>876</v>
      </c>
      <c r="H17" s="64">
        <v>178.858</v>
      </c>
      <c r="I17" s="63" t="s">
        <v>864</v>
      </c>
      <c r="J17" s="61" t="s">
        <v>882</v>
      </c>
      <c r="K17" s="65"/>
    </row>
    <row r="18" spans="1:11" ht="20.100000000000001" customHeight="1">
      <c r="A18" s="60">
        <v>2012</v>
      </c>
      <c r="B18" s="72">
        <v>2012.02</v>
      </c>
      <c r="C18" s="73" t="s">
        <v>896</v>
      </c>
      <c r="D18" s="73" t="s">
        <v>896</v>
      </c>
      <c r="E18" s="72" t="s">
        <v>897</v>
      </c>
      <c r="F18" s="74">
        <v>1</v>
      </c>
      <c r="G18" s="74" t="s">
        <v>898</v>
      </c>
      <c r="H18" s="64">
        <v>181.5</v>
      </c>
      <c r="I18" s="73" t="s">
        <v>899</v>
      </c>
      <c r="J18" s="75"/>
      <c r="K18" s="65"/>
    </row>
    <row r="19" spans="1:11" ht="20.100000000000001" customHeight="1">
      <c r="A19" s="60">
        <v>2012</v>
      </c>
      <c r="B19" s="72">
        <v>2012.02</v>
      </c>
      <c r="C19" s="76" t="s">
        <v>900</v>
      </c>
      <c r="D19" s="76" t="s">
        <v>901</v>
      </c>
      <c r="E19" s="74" t="s">
        <v>902</v>
      </c>
      <c r="F19" s="74">
        <v>1</v>
      </c>
      <c r="G19" s="74" t="s">
        <v>898</v>
      </c>
      <c r="H19" s="64">
        <v>270</v>
      </c>
      <c r="I19" s="73" t="s">
        <v>899</v>
      </c>
      <c r="J19" s="75"/>
      <c r="K19" s="65"/>
    </row>
    <row r="20" spans="1:11" ht="20.100000000000001" customHeight="1">
      <c r="A20" s="60">
        <v>2012</v>
      </c>
      <c r="B20" s="61">
        <v>2012.11</v>
      </c>
      <c r="C20" s="62" t="s">
        <v>903</v>
      </c>
      <c r="D20" s="63" t="s">
        <v>904</v>
      </c>
      <c r="E20" s="61" t="s">
        <v>905</v>
      </c>
      <c r="F20" s="61">
        <v>1</v>
      </c>
      <c r="G20" s="61" t="s">
        <v>906</v>
      </c>
      <c r="H20" s="64">
        <v>200</v>
      </c>
      <c r="I20" s="63" t="s">
        <v>907</v>
      </c>
      <c r="J20" s="61"/>
      <c r="K20" s="65"/>
    </row>
    <row r="21" spans="1:11" ht="20.100000000000001" customHeight="1">
      <c r="A21" s="60">
        <v>2012</v>
      </c>
      <c r="B21" s="61">
        <v>2012.01</v>
      </c>
      <c r="C21" s="77" t="s">
        <v>908</v>
      </c>
      <c r="D21" s="77" t="s">
        <v>908</v>
      </c>
      <c r="E21" s="78" t="s">
        <v>909</v>
      </c>
      <c r="F21" s="61">
        <v>1</v>
      </c>
      <c r="G21" s="61" t="s">
        <v>910</v>
      </c>
      <c r="H21" s="64">
        <v>75.614000000000004</v>
      </c>
      <c r="I21" s="62" t="s">
        <v>42</v>
      </c>
      <c r="J21" s="62" t="s">
        <v>911</v>
      </c>
      <c r="K21" s="65"/>
    </row>
    <row r="22" spans="1:11" ht="20.100000000000001" customHeight="1">
      <c r="A22" s="60">
        <v>2012</v>
      </c>
      <c r="B22" s="61">
        <v>2012.01</v>
      </c>
      <c r="C22" s="77" t="s">
        <v>912</v>
      </c>
      <c r="D22" s="77" t="s">
        <v>912</v>
      </c>
      <c r="E22" s="78" t="s">
        <v>913</v>
      </c>
      <c r="F22" s="61">
        <v>1</v>
      </c>
      <c r="G22" s="61" t="s">
        <v>910</v>
      </c>
      <c r="H22" s="64">
        <v>48.816000000000003</v>
      </c>
      <c r="I22" s="62" t="s">
        <v>42</v>
      </c>
      <c r="J22" s="62" t="s">
        <v>911</v>
      </c>
      <c r="K22" s="65"/>
    </row>
    <row r="23" spans="1:11" ht="20.100000000000001" customHeight="1">
      <c r="A23" s="60">
        <v>2012</v>
      </c>
      <c r="B23" s="61">
        <v>2012.01</v>
      </c>
      <c r="C23" s="77" t="s">
        <v>914</v>
      </c>
      <c r="D23" s="77" t="s">
        <v>914</v>
      </c>
      <c r="E23" s="78" t="s">
        <v>915</v>
      </c>
      <c r="F23" s="61">
        <v>1</v>
      </c>
      <c r="G23" s="61" t="s">
        <v>910</v>
      </c>
      <c r="H23" s="64">
        <v>7.9530000000000003</v>
      </c>
      <c r="I23" s="62" t="s">
        <v>42</v>
      </c>
      <c r="J23" s="62" t="s">
        <v>911</v>
      </c>
      <c r="K23" s="65"/>
    </row>
    <row r="24" spans="1:11" ht="20.100000000000001" customHeight="1">
      <c r="A24" s="60">
        <v>2012</v>
      </c>
      <c r="B24" s="61">
        <v>2012.01</v>
      </c>
      <c r="C24" s="77" t="s">
        <v>916</v>
      </c>
      <c r="D24" s="77" t="s">
        <v>916</v>
      </c>
      <c r="E24" s="78" t="s">
        <v>917</v>
      </c>
      <c r="F24" s="61">
        <v>3</v>
      </c>
      <c r="G24" s="61" t="s">
        <v>910</v>
      </c>
      <c r="H24" s="64">
        <v>27.28</v>
      </c>
      <c r="I24" s="62" t="s">
        <v>42</v>
      </c>
      <c r="J24" s="62" t="s">
        <v>911</v>
      </c>
      <c r="K24" s="65"/>
    </row>
    <row r="25" spans="1:11" ht="20.100000000000001" customHeight="1">
      <c r="A25" s="60">
        <v>2012</v>
      </c>
      <c r="B25" s="61">
        <v>2012.01</v>
      </c>
      <c r="C25" s="77" t="s">
        <v>918</v>
      </c>
      <c r="D25" s="77" t="s">
        <v>918</v>
      </c>
      <c r="E25" s="77" t="s">
        <v>918</v>
      </c>
      <c r="F25" s="61">
        <v>1</v>
      </c>
      <c r="G25" s="61" t="s">
        <v>910</v>
      </c>
      <c r="H25" s="64">
        <v>179.958</v>
      </c>
      <c r="I25" s="62" t="s">
        <v>42</v>
      </c>
      <c r="J25" s="62" t="s">
        <v>911</v>
      </c>
      <c r="K25" s="65"/>
    </row>
    <row r="26" spans="1:11" ht="20.100000000000001" customHeight="1">
      <c r="A26" s="60">
        <v>2012</v>
      </c>
      <c r="B26" s="61">
        <v>2012.01</v>
      </c>
      <c r="C26" s="78" t="s">
        <v>919</v>
      </c>
      <c r="D26" s="77" t="s">
        <v>920</v>
      </c>
      <c r="E26" s="77" t="s">
        <v>920</v>
      </c>
      <c r="F26" s="61">
        <v>1</v>
      </c>
      <c r="G26" s="61" t="s">
        <v>921</v>
      </c>
      <c r="H26" s="64">
        <v>20</v>
      </c>
      <c r="I26" s="62" t="s">
        <v>42</v>
      </c>
      <c r="J26" s="62" t="s">
        <v>911</v>
      </c>
      <c r="K26" s="65"/>
    </row>
    <row r="27" spans="1:11" ht="20.100000000000001" customHeight="1">
      <c r="A27" s="60">
        <v>2012</v>
      </c>
      <c r="B27" s="61" t="s">
        <v>922</v>
      </c>
      <c r="C27" s="78" t="s">
        <v>923</v>
      </c>
      <c r="D27" s="77" t="s">
        <v>924</v>
      </c>
      <c r="E27" s="71" t="s">
        <v>925</v>
      </c>
      <c r="F27" s="61">
        <v>3768</v>
      </c>
      <c r="G27" s="61" t="s">
        <v>926</v>
      </c>
      <c r="H27" s="64">
        <v>63.302</v>
      </c>
      <c r="I27" s="62" t="s">
        <v>42</v>
      </c>
      <c r="J27" s="62" t="s">
        <v>77</v>
      </c>
      <c r="K27" s="65"/>
    </row>
    <row r="28" spans="1:11" ht="20.100000000000001" customHeight="1">
      <c r="A28" s="60">
        <v>2012</v>
      </c>
      <c r="B28" s="61" t="s">
        <v>922</v>
      </c>
      <c r="C28" s="78" t="s">
        <v>923</v>
      </c>
      <c r="D28" s="77" t="s">
        <v>927</v>
      </c>
      <c r="E28" s="71" t="s">
        <v>928</v>
      </c>
      <c r="F28" s="61">
        <v>5779</v>
      </c>
      <c r="G28" s="61" t="s">
        <v>926</v>
      </c>
      <c r="H28" s="64">
        <v>470.06299999999999</v>
      </c>
      <c r="I28" s="62" t="s">
        <v>42</v>
      </c>
      <c r="J28" s="62" t="s">
        <v>77</v>
      </c>
      <c r="K28" s="65"/>
    </row>
    <row r="29" spans="1:11" ht="20.100000000000001" customHeight="1">
      <c r="A29" s="60">
        <v>2012</v>
      </c>
      <c r="B29" s="61" t="s">
        <v>922</v>
      </c>
      <c r="C29" s="78" t="s">
        <v>923</v>
      </c>
      <c r="D29" s="77" t="s">
        <v>929</v>
      </c>
      <c r="E29" s="71" t="s">
        <v>930</v>
      </c>
      <c r="F29" s="61">
        <v>300</v>
      </c>
      <c r="G29" s="61" t="s">
        <v>931</v>
      </c>
      <c r="H29" s="64">
        <v>54</v>
      </c>
      <c r="I29" s="62" t="s">
        <v>42</v>
      </c>
      <c r="J29" s="62" t="s">
        <v>77</v>
      </c>
      <c r="K29" s="65"/>
    </row>
    <row r="30" spans="1:11" ht="20.100000000000001" customHeight="1">
      <c r="A30" s="60">
        <v>2012</v>
      </c>
      <c r="B30" s="61" t="s">
        <v>78</v>
      </c>
      <c r="C30" s="78" t="s">
        <v>932</v>
      </c>
      <c r="D30" s="77" t="s">
        <v>933</v>
      </c>
      <c r="E30" s="71" t="s">
        <v>934</v>
      </c>
      <c r="F30" s="61">
        <v>452</v>
      </c>
      <c r="G30" s="61" t="s">
        <v>935</v>
      </c>
      <c r="H30" s="64">
        <v>164.768</v>
      </c>
      <c r="I30" s="62" t="s">
        <v>42</v>
      </c>
      <c r="J30" s="62" t="s">
        <v>77</v>
      </c>
      <c r="K30" s="65"/>
    </row>
    <row r="31" spans="1:11" ht="20.100000000000001" customHeight="1">
      <c r="A31" s="60">
        <v>2012</v>
      </c>
      <c r="B31" s="61" t="s">
        <v>81</v>
      </c>
      <c r="C31" s="78" t="s">
        <v>936</v>
      </c>
      <c r="D31" s="77" t="s">
        <v>937</v>
      </c>
      <c r="E31" s="71" t="s">
        <v>938</v>
      </c>
      <c r="F31" s="61">
        <v>1</v>
      </c>
      <c r="G31" s="61" t="s">
        <v>939</v>
      </c>
      <c r="H31" s="64">
        <v>27.247</v>
      </c>
      <c r="I31" s="62" t="s">
        <v>42</v>
      </c>
      <c r="J31" s="62" t="s">
        <v>77</v>
      </c>
      <c r="K31" s="65"/>
    </row>
    <row r="32" spans="1:11" ht="20.100000000000001" customHeight="1">
      <c r="A32" s="60">
        <v>2012</v>
      </c>
      <c r="B32" s="61" t="s">
        <v>78</v>
      </c>
      <c r="C32" s="78" t="s">
        <v>940</v>
      </c>
      <c r="D32" s="77" t="s">
        <v>933</v>
      </c>
      <c r="E32" s="71" t="s">
        <v>934</v>
      </c>
      <c r="F32" s="61">
        <v>322</v>
      </c>
      <c r="G32" s="61" t="s">
        <v>935</v>
      </c>
      <c r="H32" s="64">
        <v>181.24199999999999</v>
      </c>
      <c r="I32" s="62" t="s">
        <v>42</v>
      </c>
      <c r="J32" s="62" t="s">
        <v>77</v>
      </c>
      <c r="K32" s="65"/>
    </row>
    <row r="33" spans="1:11" ht="20.100000000000001" customHeight="1">
      <c r="A33" s="60">
        <v>2012</v>
      </c>
      <c r="B33" s="61">
        <v>2012.03</v>
      </c>
      <c r="C33" s="62" t="s">
        <v>941</v>
      </c>
      <c r="D33" s="68" t="s">
        <v>942</v>
      </c>
      <c r="E33" s="71" t="s">
        <v>943</v>
      </c>
      <c r="F33" s="61">
        <v>350</v>
      </c>
      <c r="G33" s="61" t="s">
        <v>944</v>
      </c>
      <c r="H33" s="64">
        <v>35</v>
      </c>
      <c r="I33" s="63" t="s">
        <v>102</v>
      </c>
      <c r="J33" s="61" t="s">
        <v>105</v>
      </c>
      <c r="K33" s="65"/>
    </row>
    <row r="34" spans="1:11" ht="20.100000000000001" customHeight="1">
      <c r="A34" s="60">
        <v>2012</v>
      </c>
      <c r="B34" s="61">
        <v>2012.02</v>
      </c>
      <c r="C34" s="62" t="s">
        <v>941</v>
      </c>
      <c r="D34" s="68" t="s">
        <v>945</v>
      </c>
      <c r="E34" s="71" t="s">
        <v>946</v>
      </c>
      <c r="F34" s="61">
        <v>26</v>
      </c>
      <c r="G34" s="61" t="s">
        <v>947</v>
      </c>
      <c r="H34" s="64">
        <v>20.8</v>
      </c>
      <c r="I34" s="63" t="s">
        <v>102</v>
      </c>
      <c r="J34" s="61" t="s">
        <v>105</v>
      </c>
      <c r="K34" s="65"/>
    </row>
    <row r="35" spans="1:11" ht="20.100000000000001" customHeight="1">
      <c r="A35" s="60">
        <v>2012</v>
      </c>
      <c r="B35" s="61">
        <v>2012.03</v>
      </c>
      <c r="C35" s="62" t="s">
        <v>948</v>
      </c>
      <c r="D35" s="68" t="s">
        <v>949</v>
      </c>
      <c r="E35" s="71" t="s">
        <v>950</v>
      </c>
      <c r="F35" s="61">
        <v>550</v>
      </c>
      <c r="G35" s="61" t="s">
        <v>951</v>
      </c>
      <c r="H35" s="64">
        <v>36.299999999999997</v>
      </c>
      <c r="I35" s="63" t="s">
        <v>102</v>
      </c>
      <c r="J35" s="61" t="s">
        <v>105</v>
      </c>
      <c r="K35" s="65"/>
    </row>
    <row r="36" spans="1:11" ht="20.100000000000001" customHeight="1">
      <c r="A36" s="60">
        <v>2012</v>
      </c>
      <c r="B36" s="61">
        <v>2012.02</v>
      </c>
      <c r="C36" s="62" t="s">
        <v>952</v>
      </c>
      <c r="D36" s="68" t="s">
        <v>949</v>
      </c>
      <c r="E36" s="71" t="s">
        <v>950</v>
      </c>
      <c r="F36" s="61">
        <v>440</v>
      </c>
      <c r="G36" s="61" t="s">
        <v>951</v>
      </c>
      <c r="H36" s="64">
        <v>26.4</v>
      </c>
      <c r="I36" s="63" t="s">
        <v>102</v>
      </c>
      <c r="J36" s="61" t="s">
        <v>105</v>
      </c>
      <c r="K36" s="65"/>
    </row>
    <row r="37" spans="1:11" ht="20.100000000000001" customHeight="1">
      <c r="A37" s="60">
        <v>2012</v>
      </c>
      <c r="B37" s="61">
        <v>2012.03</v>
      </c>
      <c r="C37" s="62" t="s">
        <v>953</v>
      </c>
      <c r="D37" s="68" t="s">
        <v>945</v>
      </c>
      <c r="E37" s="71" t="s">
        <v>946</v>
      </c>
      <c r="F37" s="61">
        <v>28</v>
      </c>
      <c r="G37" s="61" t="s">
        <v>947</v>
      </c>
      <c r="H37" s="64">
        <v>22.5</v>
      </c>
      <c r="I37" s="63" t="s">
        <v>102</v>
      </c>
      <c r="J37" s="61" t="s">
        <v>105</v>
      </c>
      <c r="K37" s="65"/>
    </row>
    <row r="38" spans="1:11" ht="20.100000000000001" customHeight="1">
      <c r="A38" s="60">
        <v>2012</v>
      </c>
      <c r="B38" s="61">
        <v>2012.02</v>
      </c>
      <c r="C38" s="62" t="s">
        <v>953</v>
      </c>
      <c r="D38" s="68" t="s">
        <v>949</v>
      </c>
      <c r="E38" s="71" t="s">
        <v>950</v>
      </c>
      <c r="F38" s="61">
        <v>320</v>
      </c>
      <c r="G38" s="61" t="s">
        <v>951</v>
      </c>
      <c r="H38" s="64">
        <v>21.12</v>
      </c>
      <c r="I38" s="63" t="s">
        <v>102</v>
      </c>
      <c r="J38" s="61" t="s">
        <v>105</v>
      </c>
      <c r="K38" s="65"/>
    </row>
    <row r="39" spans="1:11" ht="20.100000000000001" customHeight="1">
      <c r="A39" s="60">
        <v>2012</v>
      </c>
      <c r="B39" s="61">
        <v>2012.03</v>
      </c>
      <c r="C39" s="62" t="s">
        <v>948</v>
      </c>
      <c r="D39" s="68" t="s">
        <v>945</v>
      </c>
      <c r="E39" s="71" t="s">
        <v>946</v>
      </c>
      <c r="F39" s="61">
        <v>35</v>
      </c>
      <c r="G39" s="61" t="s">
        <v>947</v>
      </c>
      <c r="H39" s="64">
        <v>28.7</v>
      </c>
      <c r="I39" s="63" t="s">
        <v>102</v>
      </c>
      <c r="J39" s="61" t="s">
        <v>105</v>
      </c>
      <c r="K39" s="65"/>
    </row>
    <row r="40" spans="1:11" ht="20.100000000000001" customHeight="1">
      <c r="A40" s="60">
        <v>2012</v>
      </c>
      <c r="B40" s="61">
        <v>2012.02</v>
      </c>
      <c r="C40" s="62" t="s">
        <v>948</v>
      </c>
      <c r="D40" s="68" t="s">
        <v>949</v>
      </c>
      <c r="E40" s="71" t="s">
        <v>950</v>
      </c>
      <c r="F40" s="61">
        <v>550</v>
      </c>
      <c r="G40" s="61" t="s">
        <v>951</v>
      </c>
      <c r="H40" s="64">
        <v>36.299999999999997</v>
      </c>
      <c r="I40" s="63" t="s">
        <v>102</v>
      </c>
      <c r="J40" s="61" t="s">
        <v>105</v>
      </c>
      <c r="K40" s="65"/>
    </row>
    <row r="41" spans="1:11" ht="20.100000000000001" customHeight="1">
      <c r="A41" s="60">
        <v>2012</v>
      </c>
      <c r="B41" s="61">
        <v>2012.03</v>
      </c>
      <c r="C41" s="62" t="s">
        <v>954</v>
      </c>
      <c r="D41" s="68" t="s">
        <v>949</v>
      </c>
      <c r="E41" s="71" t="s">
        <v>950</v>
      </c>
      <c r="F41" s="61">
        <v>380</v>
      </c>
      <c r="G41" s="61" t="s">
        <v>951</v>
      </c>
      <c r="H41" s="64">
        <v>25.08</v>
      </c>
      <c r="I41" s="63" t="s">
        <v>102</v>
      </c>
      <c r="J41" s="61" t="s">
        <v>105</v>
      </c>
      <c r="K41" s="65"/>
    </row>
    <row r="42" spans="1:11" ht="20.100000000000001" customHeight="1">
      <c r="A42" s="60">
        <v>2012</v>
      </c>
      <c r="B42" s="61">
        <v>2012.04</v>
      </c>
      <c r="C42" s="62" t="s">
        <v>955</v>
      </c>
      <c r="D42" s="68" t="s">
        <v>956</v>
      </c>
      <c r="E42" s="71" t="s">
        <v>957</v>
      </c>
      <c r="F42" s="61">
        <v>8500</v>
      </c>
      <c r="G42" s="61" t="s">
        <v>921</v>
      </c>
      <c r="H42" s="64">
        <v>25.5</v>
      </c>
      <c r="I42" s="63" t="s">
        <v>102</v>
      </c>
      <c r="J42" s="61" t="s">
        <v>105</v>
      </c>
      <c r="K42" s="65"/>
    </row>
    <row r="43" spans="1:11" ht="20.100000000000001" customHeight="1">
      <c r="A43" s="60">
        <v>2012</v>
      </c>
      <c r="B43" s="61">
        <v>2012.02</v>
      </c>
      <c r="C43" s="62" t="s">
        <v>958</v>
      </c>
      <c r="D43" s="68" t="s">
        <v>959</v>
      </c>
      <c r="E43" s="68" t="s">
        <v>959</v>
      </c>
      <c r="F43" s="61">
        <v>17</v>
      </c>
      <c r="G43" s="61" t="s">
        <v>921</v>
      </c>
      <c r="H43" s="64">
        <v>125.004</v>
      </c>
      <c r="I43" s="63" t="s">
        <v>102</v>
      </c>
      <c r="J43" s="61" t="s">
        <v>105</v>
      </c>
      <c r="K43" s="65"/>
    </row>
    <row r="44" spans="1:11" ht="20.100000000000001" customHeight="1">
      <c r="A44" s="60">
        <v>2012</v>
      </c>
      <c r="B44" s="61">
        <v>2012.02</v>
      </c>
      <c r="C44" s="62" t="s">
        <v>958</v>
      </c>
      <c r="D44" s="68" t="s">
        <v>960</v>
      </c>
      <c r="E44" s="68" t="s">
        <v>960</v>
      </c>
      <c r="F44" s="61">
        <v>22</v>
      </c>
      <c r="G44" s="61" t="s">
        <v>921</v>
      </c>
      <c r="H44" s="64">
        <v>101.893</v>
      </c>
      <c r="I44" s="63" t="s">
        <v>102</v>
      </c>
      <c r="J44" s="61" t="s">
        <v>105</v>
      </c>
      <c r="K44" s="65"/>
    </row>
    <row r="45" spans="1:11" ht="20.100000000000001" customHeight="1">
      <c r="A45" s="60">
        <v>2012</v>
      </c>
      <c r="B45" s="61">
        <v>2012.03</v>
      </c>
      <c r="C45" s="62" t="s">
        <v>961</v>
      </c>
      <c r="D45" s="68" t="s">
        <v>962</v>
      </c>
      <c r="E45" s="71" t="s">
        <v>963</v>
      </c>
      <c r="F45" s="61">
        <v>9300</v>
      </c>
      <c r="G45" s="61" t="s">
        <v>964</v>
      </c>
      <c r="H45" s="64">
        <v>618.63599999999997</v>
      </c>
      <c r="I45" s="63" t="s">
        <v>965</v>
      </c>
      <c r="J45" s="61" t="s">
        <v>966</v>
      </c>
      <c r="K45" s="65"/>
    </row>
    <row r="46" spans="1:11" ht="20.100000000000001" customHeight="1">
      <c r="A46" s="60">
        <v>2012</v>
      </c>
      <c r="B46" s="61">
        <v>2012.03</v>
      </c>
      <c r="C46" s="62" t="s">
        <v>961</v>
      </c>
      <c r="D46" s="63" t="s">
        <v>967</v>
      </c>
      <c r="E46" s="61" t="s">
        <v>968</v>
      </c>
      <c r="F46" s="66">
        <v>46500</v>
      </c>
      <c r="G46" s="61" t="s">
        <v>969</v>
      </c>
      <c r="H46" s="64">
        <v>187.86</v>
      </c>
      <c r="I46" s="63" t="s">
        <v>965</v>
      </c>
      <c r="J46" s="61" t="s">
        <v>966</v>
      </c>
      <c r="K46" s="65"/>
    </row>
    <row r="47" spans="1:11" ht="20.100000000000001" customHeight="1">
      <c r="A47" s="60">
        <v>2012</v>
      </c>
      <c r="B47" s="79">
        <v>2012.02</v>
      </c>
      <c r="C47" s="62" t="s">
        <v>970</v>
      </c>
      <c r="D47" s="68" t="s">
        <v>971</v>
      </c>
      <c r="E47" s="61" t="s">
        <v>972</v>
      </c>
      <c r="F47" s="61">
        <v>87</v>
      </c>
      <c r="G47" s="61" t="s">
        <v>973</v>
      </c>
      <c r="H47" s="64">
        <v>73.245999999999995</v>
      </c>
      <c r="I47" s="63" t="s">
        <v>974</v>
      </c>
      <c r="J47" s="61" t="s">
        <v>975</v>
      </c>
      <c r="K47" s="65"/>
    </row>
    <row r="48" spans="1:11" ht="20.100000000000001" customHeight="1">
      <c r="A48" s="60">
        <v>2012</v>
      </c>
      <c r="B48" s="79">
        <v>2012.02</v>
      </c>
      <c r="C48" s="62" t="s">
        <v>970</v>
      </c>
      <c r="D48" s="68" t="s">
        <v>962</v>
      </c>
      <c r="E48" s="66">
        <v>160210240</v>
      </c>
      <c r="F48" s="61">
        <v>1017</v>
      </c>
      <c r="G48" s="61" t="s">
        <v>964</v>
      </c>
      <c r="H48" s="64">
        <v>56.127000000000002</v>
      </c>
      <c r="I48" s="63" t="s">
        <v>974</v>
      </c>
      <c r="J48" s="61" t="s">
        <v>975</v>
      </c>
      <c r="K48" s="65"/>
    </row>
    <row r="49" spans="1:11" ht="20.100000000000001" customHeight="1">
      <c r="A49" s="60">
        <v>2012</v>
      </c>
      <c r="B49" s="79">
        <v>2012.02</v>
      </c>
      <c r="C49" s="62" t="s">
        <v>976</v>
      </c>
      <c r="D49" s="68" t="s">
        <v>977</v>
      </c>
      <c r="E49" s="61" t="s">
        <v>978</v>
      </c>
      <c r="F49" s="61">
        <v>50</v>
      </c>
      <c r="G49" s="61" t="s">
        <v>973</v>
      </c>
      <c r="H49" s="64">
        <v>44.255000000000003</v>
      </c>
      <c r="I49" s="63" t="s">
        <v>974</v>
      </c>
      <c r="J49" s="61" t="s">
        <v>975</v>
      </c>
      <c r="K49" s="65"/>
    </row>
    <row r="50" spans="1:11" ht="20.100000000000001" customHeight="1">
      <c r="A50" s="60">
        <v>2012</v>
      </c>
      <c r="B50" s="79">
        <v>2012.02</v>
      </c>
      <c r="C50" s="62" t="s">
        <v>976</v>
      </c>
      <c r="D50" s="68" t="s">
        <v>962</v>
      </c>
      <c r="E50" s="66">
        <v>160210240</v>
      </c>
      <c r="F50" s="61">
        <v>697</v>
      </c>
      <c r="G50" s="61" t="s">
        <v>964</v>
      </c>
      <c r="H50" s="64">
        <v>41.393000000000001</v>
      </c>
      <c r="I50" s="63" t="s">
        <v>974</v>
      </c>
      <c r="J50" s="61" t="s">
        <v>975</v>
      </c>
      <c r="K50" s="65"/>
    </row>
    <row r="51" spans="1:11" ht="20.100000000000001" customHeight="1">
      <c r="A51" s="60">
        <v>2012</v>
      </c>
      <c r="B51" s="79">
        <v>2012.02</v>
      </c>
      <c r="C51" s="62" t="s">
        <v>976</v>
      </c>
      <c r="D51" s="68" t="s">
        <v>979</v>
      </c>
      <c r="E51" s="61" t="s">
        <v>980</v>
      </c>
      <c r="F51" s="61">
        <v>2192</v>
      </c>
      <c r="G51" s="61" t="s">
        <v>881</v>
      </c>
      <c r="H51" s="64">
        <v>85.793000000000006</v>
      </c>
      <c r="I51" s="63" t="s">
        <v>974</v>
      </c>
      <c r="J51" s="61" t="s">
        <v>975</v>
      </c>
      <c r="K51" s="65"/>
    </row>
    <row r="52" spans="1:11" ht="20.100000000000001" customHeight="1">
      <c r="A52" s="60">
        <v>2012</v>
      </c>
      <c r="B52" s="79">
        <v>2012.02</v>
      </c>
      <c r="C52" s="62" t="s">
        <v>981</v>
      </c>
      <c r="D52" s="68" t="s">
        <v>962</v>
      </c>
      <c r="E52" s="66">
        <v>160210240</v>
      </c>
      <c r="F52" s="61">
        <v>829</v>
      </c>
      <c r="G52" s="61" t="s">
        <v>964</v>
      </c>
      <c r="H52" s="64">
        <v>43.526000000000003</v>
      </c>
      <c r="I52" s="63" t="s">
        <v>974</v>
      </c>
      <c r="J52" s="61" t="s">
        <v>975</v>
      </c>
      <c r="K52" s="65"/>
    </row>
    <row r="53" spans="1:11" ht="20.100000000000001" customHeight="1">
      <c r="A53" s="60">
        <v>2012</v>
      </c>
      <c r="B53" s="79">
        <v>2012.02</v>
      </c>
      <c r="C53" s="62" t="s">
        <v>981</v>
      </c>
      <c r="D53" s="68" t="s">
        <v>982</v>
      </c>
      <c r="E53" s="72" t="s">
        <v>905</v>
      </c>
      <c r="F53" s="61">
        <v>738</v>
      </c>
      <c r="G53" s="61" t="s">
        <v>973</v>
      </c>
      <c r="H53" s="64">
        <v>43.420999999999999</v>
      </c>
      <c r="I53" s="63" t="s">
        <v>974</v>
      </c>
      <c r="J53" s="61" t="s">
        <v>975</v>
      </c>
      <c r="K53" s="65"/>
    </row>
    <row r="54" spans="1:11" ht="20.100000000000001" customHeight="1">
      <c r="A54" s="60">
        <v>2012</v>
      </c>
      <c r="B54" s="79">
        <v>2012.02</v>
      </c>
      <c r="C54" s="62" t="s">
        <v>983</v>
      </c>
      <c r="D54" s="68" t="s">
        <v>977</v>
      </c>
      <c r="E54" s="61" t="s">
        <v>978</v>
      </c>
      <c r="F54" s="61">
        <v>30</v>
      </c>
      <c r="G54" s="61" t="s">
        <v>973</v>
      </c>
      <c r="H54" s="64">
        <v>23</v>
      </c>
      <c r="I54" s="63" t="s">
        <v>974</v>
      </c>
      <c r="J54" s="61" t="s">
        <v>975</v>
      </c>
      <c r="K54" s="65"/>
    </row>
    <row r="55" spans="1:11" ht="20.100000000000001" customHeight="1">
      <c r="A55" s="60">
        <v>2012</v>
      </c>
      <c r="B55" s="79">
        <v>2012.02</v>
      </c>
      <c r="C55" s="62" t="s">
        <v>983</v>
      </c>
      <c r="D55" s="68" t="s">
        <v>962</v>
      </c>
      <c r="E55" s="66">
        <v>160210240</v>
      </c>
      <c r="F55" s="61">
        <v>700</v>
      </c>
      <c r="G55" s="61" t="s">
        <v>964</v>
      </c>
      <c r="H55" s="64">
        <v>44</v>
      </c>
      <c r="I55" s="63" t="s">
        <v>974</v>
      </c>
      <c r="J55" s="61" t="s">
        <v>975</v>
      </c>
      <c r="K55" s="65"/>
    </row>
    <row r="56" spans="1:11" ht="20.100000000000001" customHeight="1">
      <c r="A56" s="60">
        <v>2012</v>
      </c>
      <c r="B56" s="79">
        <v>2012.02</v>
      </c>
      <c r="C56" s="62" t="s">
        <v>983</v>
      </c>
      <c r="D56" s="68" t="s">
        <v>984</v>
      </c>
      <c r="E56" s="61" t="s">
        <v>980</v>
      </c>
      <c r="F56" s="61">
        <v>1000</v>
      </c>
      <c r="G56" s="61" t="s">
        <v>881</v>
      </c>
      <c r="H56" s="64">
        <v>46</v>
      </c>
      <c r="I56" s="63" t="s">
        <v>974</v>
      </c>
      <c r="J56" s="61" t="s">
        <v>975</v>
      </c>
      <c r="K56" s="65"/>
    </row>
    <row r="57" spans="1:11" ht="20.100000000000001" customHeight="1">
      <c r="A57" s="60">
        <v>2012</v>
      </c>
      <c r="B57" s="79">
        <v>2012.02</v>
      </c>
      <c r="C57" s="62" t="s">
        <v>985</v>
      </c>
      <c r="D57" s="68" t="s">
        <v>986</v>
      </c>
      <c r="E57" s="61" t="s">
        <v>987</v>
      </c>
      <c r="F57" s="61">
        <v>750</v>
      </c>
      <c r="G57" s="61" t="s">
        <v>988</v>
      </c>
      <c r="H57" s="64">
        <v>80</v>
      </c>
      <c r="I57" s="63" t="s">
        <v>974</v>
      </c>
      <c r="J57" s="61" t="s">
        <v>975</v>
      </c>
      <c r="K57" s="65"/>
    </row>
    <row r="58" spans="1:11" ht="20.100000000000001" customHeight="1">
      <c r="A58" s="60">
        <v>2012</v>
      </c>
      <c r="B58" s="79">
        <v>2012.02</v>
      </c>
      <c r="C58" s="62" t="s">
        <v>989</v>
      </c>
      <c r="D58" s="68" t="s">
        <v>977</v>
      </c>
      <c r="E58" s="61" t="s">
        <v>978</v>
      </c>
      <c r="F58" s="61">
        <v>50</v>
      </c>
      <c r="G58" s="61" t="s">
        <v>973</v>
      </c>
      <c r="H58" s="64">
        <v>40</v>
      </c>
      <c r="I58" s="63" t="s">
        <v>974</v>
      </c>
      <c r="J58" s="61" t="s">
        <v>975</v>
      </c>
      <c r="K58" s="65"/>
    </row>
    <row r="59" spans="1:11" ht="20.100000000000001" customHeight="1">
      <c r="A59" s="60">
        <v>2012</v>
      </c>
      <c r="B59" s="79">
        <v>2012.02</v>
      </c>
      <c r="C59" s="62" t="s">
        <v>989</v>
      </c>
      <c r="D59" s="68" t="s">
        <v>962</v>
      </c>
      <c r="E59" s="66">
        <v>160210240</v>
      </c>
      <c r="F59" s="61">
        <v>500</v>
      </c>
      <c r="G59" s="61" t="s">
        <v>964</v>
      </c>
      <c r="H59" s="64">
        <v>30</v>
      </c>
      <c r="I59" s="63" t="s">
        <v>974</v>
      </c>
      <c r="J59" s="61" t="s">
        <v>975</v>
      </c>
      <c r="K59" s="65"/>
    </row>
    <row r="60" spans="1:11" ht="20.100000000000001" customHeight="1">
      <c r="A60" s="60">
        <v>2012</v>
      </c>
      <c r="B60" s="79">
        <v>2012.02</v>
      </c>
      <c r="C60" s="62" t="s">
        <v>989</v>
      </c>
      <c r="D60" s="68" t="s">
        <v>986</v>
      </c>
      <c r="E60" s="61" t="s">
        <v>990</v>
      </c>
      <c r="F60" s="61">
        <v>800</v>
      </c>
      <c r="G60" s="61" t="s">
        <v>988</v>
      </c>
      <c r="H60" s="64">
        <v>85</v>
      </c>
      <c r="I60" s="63" t="s">
        <v>974</v>
      </c>
      <c r="J60" s="61" t="s">
        <v>975</v>
      </c>
      <c r="K60" s="65"/>
    </row>
    <row r="61" spans="1:11" ht="20.100000000000001" customHeight="1">
      <c r="A61" s="60">
        <v>2012</v>
      </c>
      <c r="B61" s="79">
        <v>2012.03</v>
      </c>
      <c r="C61" s="62" t="s">
        <v>991</v>
      </c>
      <c r="D61" s="68" t="s">
        <v>992</v>
      </c>
      <c r="E61" s="71" t="s">
        <v>993</v>
      </c>
      <c r="F61" s="80">
        <v>642</v>
      </c>
      <c r="G61" s="61" t="s">
        <v>926</v>
      </c>
      <c r="H61" s="64">
        <v>487.899</v>
      </c>
      <c r="I61" s="63" t="s">
        <v>974</v>
      </c>
      <c r="J61" s="61" t="s">
        <v>975</v>
      </c>
      <c r="K61" s="65"/>
    </row>
    <row r="62" spans="1:11" ht="20.100000000000001" customHeight="1">
      <c r="A62" s="60">
        <v>2012</v>
      </c>
      <c r="B62" s="79">
        <v>2012.03</v>
      </c>
      <c r="C62" s="62" t="s">
        <v>991</v>
      </c>
      <c r="D62" s="63" t="s">
        <v>994</v>
      </c>
      <c r="E62" s="61" t="s">
        <v>995</v>
      </c>
      <c r="F62" s="61">
        <v>684</v>
      </c>
      <c r="G62" s="61" t="s">
        <v>996</v>
      </c>
      <c r="H62" s="64">
        <v>176.47200000000001</v>
      </c>
      <c r="I62" s="63" t="s">
        <v>974</v>
      </c>
      <c r="J62" s="61" t="s">
        <v>975</v>
      </c>
      <c r="K62" s="65"/>
    </row>
    <row r="63" spans="1:11" ht="20.100000000000001" customHeight="1">
      <c r="A63" s="60">
        <v>2012</v>
      </c>
      <c r="B63" s="79">
        <v>2012.03</v>
      </c>
      <c r="C63" s="62" t="s">
        <v>991</v>
      </c>
      <c r="D63" s="63" t="s">
        <v>997</v>
      </c>
      <c r="E63" s="61" t="s">
        <v>998</v>
      </c>
      <c r="F63" s="61">
        <v>2</v>
      </c>
      <c r="G63" s="61" t="s">
        <v>999</v>
      </c>
      <c r="H63" s="64">
        <v>337.5</v>
      </c>
      <c r="I63" s="63" t="s">
        <v>974</v>
      </c>
      <c r="J63" s="61" t="s">
        <v>975</v>
      </c>
      <c r="K63" s="65"/>
    </row>
    <row r="64" spans="1:11" ht="20.100000000000001" customHeight="1">
      <c r="A64" s="60">
        <v>2012</v>
      </c>
      <c r="B64" s="79">
        <v>2012.03</v>
      </c>
      <c r="C64" s="62" t="s">
        <v>991</v>
      </c>
      <c r="D64" s="63" t="s">
        <v>1000</v>
      </c>
      <c r="E64" s="61" t="s">
        <v>1001</v>
      </c>
      <c r="F64" s="61">
        <v>27</v>
      </c>
      <c r="G64" s="61" t="s">
        <v>999</v>
      </c>
      <c r="H64" s="64">
        <v>58.6</v>
      </c>
      <c r="I64" s="63" t="s">
        <v>974</v>
      </c>
      <c r="J64" s="61" t="s">
        <v>975</v>
      </c>
      <c r="K64" s="65"/>
    </row>
    <row r="65" spans="1:11" ht="20.100000000000001" customHeight="1">
      <c r="A65" s="60">
        <v>2012</v>
      </c>
      <c r="B65" s="79">
        <v>2012.03</v>
      </c>
      <c r="C65" s="62" t="s">
        <v>991</v>
      </c>
      <c r="D65" s="68" t="s">
        <v>1002</v>
      </c>
      <c r="E65" s="71" t="s">
        <v>972</v>
      </c>
      <c r="F65" s="80">
        <v>196</v>
      </c>
      <c r="G65" s="61" t="s">
        <v>973</v>
      </c>
      <c r="H65" s="64">
        <v>176.4</v>
      </c>
      <c r="I65" s="63" t="s">
        <v>974</v>
      </c>
      <c r="J65" s="61" t="s">
        <v>975</v>
      </c>
      <c r="K65" s="65"/>
    </row>
    <row r="66" spans="1:11" ht="20.100000000000001" customHeight="1">
      <c r="A66" s="60">
        <v>2012</v>
      </c>
      <c r="B66" s="79">
        <v>2012.03</v>
      </c>
      <c r="C66" s="62" t="s">
        <v>991</v>
      </c>
      <c r="D66" s="68" t="s">
        <v>962</v>
      </c>
      <c r="E66" s="71" t="s">
        <v>1003</v>
      </c>
      <c r="F66" s="80">
        <v>2074</v>
      </c>
      <c r="G66" s="61" t="s">
        <v>964</v>
      </c>
      <c r="H66" s="64">
        <v>120</v>
      </c>
      <c r="I66" s="63" t="s">
        <v>974</v>
      </c>
      <c r="J66" s="61" t="s">
        <v>975</v>
      </c>
      <c r="K66" s="65"/>
    </row>
    <row r="67" spans="1:11" ht="20.100000000000001" customHeight="1">
      <c r="A67" s="60">
        <v>2012</v>
      </c>
      <c r="B67" s="79">
        <v>2012.03</v>
      </c>
      <c r="C67" s="62" t="s">
        <v>991</v>
      </c>
      <c r="D67" s="63" t="s">
        <v>1004</v>
      </c>
      <c r="E67" s="61" t="s">
        <v>1005</v>
      </c>
      <c r="F67" s="61">
        <v>741</v>
      </c>
      <c r="G67" s="61" t="s">
        <v>996</v>
      </c>
      <c r="H67" s="64">
        <v>177.84</v>
      </c>
      <c r="I67" s="63" t="s">
        <v>974</v>
      </c>
      <c r="J67" s="61" t="s">
        <v>975</v>
      </c>
      <c r="K67" s="65"/>
    </row>
    <row r="68" spans="1:11" ht="20.100000000000001" customHeight="1">
      <c r="A68" s="60">
        <v>2012</v>
      </c>
      <c r="B68" s="79">
        <v>2012.03</v>
      </c>
      <c r="C68" s="62" t="s">
        <v>1006</v>
      </c>
      <c r="D68" s="68" t="s">
        <v>1007</v>
      </c>
      <c r="E68" s="61" t="s">
        <v>1008</v>
      </c>
      <c r="F68" s="80">
        <v>303</v>
      </c>
      <c r="G68" s="61" t="s">
        <v>926</v>
      </c>
      <c r="H68" s="64">
        <v>43.371000000000002</v>
      </c>
      <c r="I68" s="63" t="s">
        <v>974</v>
      </c>
      <c r="J68" s="61" t="s">
        <v>975</v>
      </c>
      <c r="K68" s="65"/>
    </row>
    <row r="69" spans="1:11" ht="20.100000000000001" customHeight="1">
      <c r="A69" s="60">
        <v>2012</v>
      </c>
      <c r="B69" s="79">
        <v>2012.03</v>
      </c>
      <c r="C69" s="62" t="s">
        <v>1009</v>
      </c>
      <c r="D69" s="63" t="s">
        <v>1010</v>
      </c>
      <c r="E69" s="61" t="s">
        <v>1011</v>
      </c>
      <c r="F69" s="61">
        <v>3</v>
      </c>
      <c r="G69" s="61" t="s">
        <v>999</v>
      </c>
      <c r="H69" s="64">
        <v>43.747</v>
      </c>
      <c r="I69" s="63" t="s">
        <v>974</v>
      </c>
      <c r="J69" s="61" t="s">
        <v>975</v>
      </c>
      <c r="K69" s="65"/>
    </row>
    <row r="70" spans="1:11" ht="20.100000000000001" customHeight="1">
      <c r="A70" s="60">
        <v>2012</v>
      </c>
      <c r="B70" s="79">
        <v>2012.03</v>
      </c>
      <c r="C70" s="62" t="s">
        <v>1009</v>
      </c>
      <c r="D70" s="63" t="s">
        <v>997</v>
      </c>
      <c r="E70" s="61" t="s">
        <v>1012</v>
      </c>
      <c r="F70" s="61">
        <v>1</v>
      </c>
      <c r="G70" s="61" t="s">
        <v>999</v>
      </c>
      <c r="H70" s="64">
        <v>158.28899999999999</v>
      </c>
      <c r="I70" s="63" t="s">
        <v>974</v>
      </c>
      <c r="J70" s="61" t="s">
        <v>975</v>
      </c>
      <c r="K70" s="65"/>
    </row>
    <row r="71" spans="1:11" ht="20.100000000000001" customHeight="1">
      <c r="A71" s="60">
        <v>2012</v>
      </c>
      <c r="B71" s="79">
        <v>2012.03</v>
      </c>
      <c r="C71" s="62" t="s">
        <v>1009</v>
      </c>
      <c r="D71" s="63" t="s">
        <v>992</v>
      </c>
      <c r="E71" s="71" t="s">
        <v>993</v>
      </c>
      <c r="F71" s="61">
        <v>703</v>
      </c>
      <c r="G71" s="61" t="s">
        <v>926</v>
      </c>
      <c r="H71" s="64">
        <v>91.39</v>
      </c>
      <c r="I71" s="63" t="s">
        <v>974</v>
      </c>
      <c r="J71" s="61" t="s">
        <v>975</v>
      </c>
      <c r="K71" s="65"/>
    </row>
    <row r="72" spans="1:11" ht="20.100000000000001" customHeight="1">
      <c r="A72" s="60">
        <v>2012</v>
      </c>
      <c r="B72" s="79">
        <v>2012.03</v>
      </c>
      <c r="C72" s="62" t="s">
        <v>1009</v>
      </c>
      <c r="D72" s="63" t="s">
        <v>1013</v>
      </c>
      <c r="E72" s="61" t="s">
        <v>1014</v>
      </c>
      <c r="F72" s="61">
        <v>1546</v>
      </c>
      <c r="G72" s="61" t="s">
        <v>926</v>
      </c>
      <c r="H72" s="64">
        <v>38.4</v>
      </c>
      <c r="I72" s="63" t="s">
        <v>974</v>
      </c>
      <c r="J72" s="61" t="s">
        <v>975</v>
      </c>
      <c r="K72" s="65"/>
    </row>
    <row r="73" spans="1:11" ht="20.100000000000001" customHeight="1">
      <c r="A73" s="60">
        <v>2012</v>
      </c>
      <c r="B73" s="79">
        <v>2012.02</v>
      </c>
      <c r="C73" s="62" t="s">
        <v>1015</v>
      </c>
      <c r="D73" s="68" t="s">
        <v>962</v>
      </c>
      <c r="E73" s="61" t="s">
        <v>1016</v>
      </c>
      <c r="F73" s="81">
        <f>8538+646</f>
        <v>9184</v>
      </c>
      <c r="G73" s="81" t="s">
        <v>964</v>
      </c>
      <c r="H73" s="64">
        <v>582.11900000000003</v>
      </c>
      <c r="I73" s="63" t="s">
        <v>974</v>
      </c>
      <c r="J73" s="61" t="s">
        <v>975</v>
      </c>
      <c r="K73" s="65"/>
    </row>
    <row r="74" spans="1:11" ht="20.100000000000001" customHeight="1">
      <c r="A74" s="60">
        <v>2012</v>
      </c>
      <c r="B74" s="61">
        <v>2012.01</v>
      </c>
      <c r="C74" s="62" t="s">
        <v>1017</v>
      </c>
      <c r="D74" s="68" t="s">
        <v>1018</v>
      </c>
      <c r="E74" s="71" t="s">
        <v>1019</v>
      </c>
      <c r="F74" s="82">
        <v>2</v>
      </c>
      <c r="G74" s="61" t="s">
        <v>1020</v>
      </c>
      <c r="H74" s="64">
        <v>337</v>
      </c>
      <c r="I74" s="63" t="s">
        <v>974</v>
      </c>
      <c r="J74" s="61" t="s">
        <v>1021</v>
      </c>
      <c r="K74" s="65"/>
    </row>
    <row r="75" spans="1:11" ht="20.100000000000001" customHeight="1">
      <c r="A75" s="60">
        <v>2012</v>
      </c>
      <c r="B75" s="79">
        <v>2010.02</v>
      </c>
      <c r="C75" s="62" t="s">
        <v>1022</v>
      </c>
      <c r="D75" s="63" t="s">
        <v>1023</v>
      </c>
      <c r="E75" s="61" t="s">
        <v>972</v>
      </c>
      <c r="F75" s="61">
        <v>25</v>
      </c>
      <c r="G75" s="61" t="s">
        <v>947</v>
      </c>
      <c r="H75" s="64">
        <v>35.799999999999997</v>
      </c>
      <c r="I75" s="63" t="s">
        <v>974</v>
      </c>
      <c r="J75" s="61" t="s">
        <v>1024</v>
      </c>
      <c r="K75" s="65"/>
    </row>
    <row r="76" spans="1:11" ht="20.100000000000001" customHeight="1">
      <c r="A76" s="60">
        <v>2012</v>
      </c>
      <c r="B76" s="79">
        <v>2012.02</v>
      </c>
      <c r="C76" s="62" t="s">
        <v>1025</v>
      </c>
      <c r="D76" s="68" t="s">
        <v>1026</v>
      </c>
      <c r="E76" s="71" t="s">
        <v>1027</v>
      </c>
      <c r="F76" s="80">
        <v>1</v>
      </c>
      <c r="G76" s="61" t="s">
        <v>939</v>
      </c>
      <c r="H76" s="64">
        <v>486.88</v>
      </c>
      <c r="I76" s="63" t="s">
        <v>974</v>
      </c>
      <c r="J76" s="61" t="s">
        <v>1028</v>
      </c>
      <c r="K76" s="65"/>
    </row>
    <row r="77" spans="1:11" ht="20.100000000000001" customHeight="1">
      <c r="A77" s="60">
        <v>2012</v>
      </c>
      <c r="B77" s="79">
        <v>2012.02</v>
      </c>
      <c r="C77" s="62" t="s">
        <v>1029</v>
      </c>
      <c r="D77" s="68" t="s">
        <v>1030</v>
      </c>
      <c r="E77" s="71" t="s">
        <v>1031</v>
      </c>
      <c r="F77" s="80">
        <v>1</v>
      </c>
      <c r="G77" s="61" t="s">
        <v>939</v>
      </c>
      <c r="H77" s="64">
        <v>1131.9929999999999</v>
      </c>
      <c r="I77" s="63" t="s">
        <v>974</v>
      </c>
      <c r="J77" s="61" t="s">
        <v>1032</v>
      </c>
      <c r="K77" s="65"/>
    </row>
    <row r="78" spans="1:11" ht="20.100000000000001" customHeight="1">
      <c r="A78" s="60">
        <v>2012</v>
      </c>
      <c r="B78" s="79">
        <v>2012.01</v>
      </c>
      <c r="C78" s="62" t="s">
        <v>1033</v>
      </c>
      <c r="D78" s="68" t="s">
        <v>1034</v>
      </c>
      <c r="E78" s="68" t="s">
        <v>1034</v>
      </c>
      <c r="F78" s="80">
        <v>2</v>
      </c>
      <c r="G78" s="61" t="s">
        <v>921</v>
      </c>
      <c r="H78" s="64">
        <v>80.335999999999999</v>
      </c>
      <c r="I78" s="63" t="s">
        <v>974</v>
      </c>
      <c r="J78" s="61" t="s">
        <v>1035</v>
      </c>
      <c r="K78" s="65"/>
    </row>
    <row r="79" spans="1:11" ht="20.100000000000001" customHeight="1">
      <c r="A79" s="60">
        <v>2012</v>
      </c>
      <c r="B79" s="79">
        <v>2012.01</v>
      </c>
      <c r="C79" s="62" t="s">
        <v>1033</v>
      </c>
      <c r="D79" s="63" t="s">
        <v>1036</v>
      </c>
      <c r="E79" s="63" t="s">
        <v>1036</v>
      </c>
      <c r="F79" s="61">
        <v>1</v>
      </c>
      <c r="G79" s="61" t="s">
        <v>921</v>
      </c>
      <c r="H79" s="64">
        <v>21.867000000000001</v>
      </c>
      <c r="I79" s="63" t="s">
        <v>974</v>
      </c>
      <c r="J79" s="61" t="s">
        <v>1035</v>
      </c>
      <c r="K79" s="65"/>
    </row>
    <row r="80" spans="1:11" ht="20.100000000000001" customHeight="1">
      <c r="A80" s="60">
        <v>2012</v>
      </c>
      <c r="B80" s="79">
        <v>2012.03</v>
      </c>
      <c r="C80" s="62" t="s">
        <v>1037</v>
      </c>
      <c r="D80" s="68" t="s">
        <v>949</v>
      </c>
      <c r="E80" s="71" t="s">
        <v>1038</v>
      </c>
      <c r="F80" s="80">
        <v>876</v>
      </c>
      <c r="G80" s="61" t="s">
        <v>951</v>
      </c>
      <c r="H80" s="64">
        <v>59.786000000000001</v>
      </c>
      <c r="I80" s="63" t="s">
        <v>974</v>
      </c>
      <c r="J80" s="61" t="s">
        <v>1039</v>
      </c>
      <c r="K80" s="65"/>
    </row>
    <row r="81" spans="1:11" ht="20.100000000000001" customHeight="1">
      <c r="A81" s="60">
        <v>2012</v>
      </c>
      <c r="B81" s="79">
        <v>2012.03</v>
      </c>
      <c r="C81" s="62" t="s">
        <v>1040</v>
      </c>
      <c r="D81" s="68" t="s">
        <v>949</v>
      </c>
      <c r="E81" s="71" t="s">
        <v>1038</v>
      </c>
      <c r="F81" s="80">
        <v>990</v>
      </c>
      <c r="G81" s="61" t="s">
        <v>951</v>
      </c>
      <c r="H81" s="64">
        <v>67.643000000000001</v>
      </c>
      <c r="I81" s="63" t="s">
        <v>974</v>
      </c>
      <c r="J81" s="61" t="s">
        <v>1039</v>
      </c>
      <c r="K81" s="65"/>
    </row>
    <row r="82" spans="1:11" ht="20.100000000000001" customHeight="1">
      <c r="A82" s="60">
        <v>2012</v>
      </c>
      <c r="B82" s="79">
        <v>2012.03</v>
      </c>
      <c r="C82" s="62" t="s">
        <v>1041</v>
      </c>
      <c r="D82" s="63" t="s">
        <v>949</v>
      </c>
      <c r="E82" s="61" t="s">
        <v>1038</v>
      </c>
      <c r="F82" s="61">
        <v>960</v>
      </c>
      <c r="G82" s="61" t="s">
        <v>951</v>
      </c>
      <c r="H82" s="64">
        <v>65.593000000000004</v>
      </c>
      <c r="I82" s="63" t="s">
        <v>974</v>
      </c>
      <c r="J82" s="61" t="s">
        <v>1039</v>
      </c>
      <c r="K82" s="65"/>
    </row>
    <row r="83" spans="1:11" ht="20.100000000000001" customHeight="1">
      <c r="A83" s="60">
        <v>2012</v>
      </c>
      <c r="B83" s="79">
        <v>2012.03</v>
      </c>
      <c r="C83" s="62" t="s">
        <v>1042</v>
      </c>
      <c r="D83" s="68" t="s">
        <v>949</v>
      </c>
      <c r="E83" s="71" t="s">
        <v>1038</v>
      </c>
      <c r="F83" s="80">
        <v>636</v>
      </c>
      <c r="G83" s="61" t="s">
        <v>951</v>
      </c>
      <c r="H83" s="64">
        <v>43.387</v>
      </c>
      <c r="I83" s="63" t="s">
        <v>974</v>
      </c>
      <c r="J83" s="61" t="s">
        <v>1039</v>
      </c>
      <c r="K83" s="65"/>
    </row>
    <row r="84" spans="1:11" ht="20.100000000000001" customHeight="1">
      <c r="A84" s="60">
        <v>2012</v>
      </c>
      <c r="B84" s="79">
        <v>2012.03</v>
      </c>
      <c r="C84" s="62" t="s">
        <v>1043</v>
      </c>
      <c r="D84" s="68" t="s">
        <v>949</v>
      </c>
      <c r="E84" s="71" t="s">
        <v>1038</v>
      </c>
      <c r="F84" s="80">
        <v>1380</v>
      </c>
      <c r="G84" s="61" t="s">
        <v>951</v>
      </c>
      <c r="H84" s="64">
        <v>94.290999999999997</v>
      </c>
      <c r="I84" s="63" t="s">
        <v>974</v>
      </c>
      <c r="J84" s="61" t="s">
        <v>1039</v>
      </c>
      <c r="K84" s="65"/>
    </row>
    <row r="85" spans="1:11" ht="20.100000000000001" customHeight="1">
      <c r="A85" s="60">
        <v>2012</v>
      </c>
      <c r="B85" s="79">
        <v>2012.03</v>
      </c>
      <c r="C85" s="62" t="s">
        <v>1044</v>
      </c>
      <c r="D85" s="63" t="s">
        <v>949</v>
      </c>
      <c r="E85" s="61" t="s">
        <v>1038</v>
      </c>
      <c r="F85" s="61">
        <v>300</v>
      </c>
      <c r="G85" s="61" t="s">
        <v>951</v>
      </c>
      <c r="H85" s="64">
        <v>20.498000000000001</v>
      </c>
      <c r="I85" s="63" t="s">
        <v>974</v>
      </c>
      <c r="J85" s="61" t="s">
        <v>1039</v>
      </c>
      <c r="K85" s="65"/>
    </row>
    <row r="86" spans="1:11" ht="20.100000000000001" customHeight="1">
      <c r="A86" s="60">
        <v>2012</v>
      </c>
      <c r="B86" s="79">
        <v>2012.03</v>
      </c>
      <c r="C86" s="62" t="s">
        <v>1045</v>
      </c>
      <c r="D86" s="68" t="s">
        <v>949</v>
      </c>
      <c r="E86" s="71" t="s">
        <v>1038</v>
      </c>
      <c r="F86" s="80">
        <v>420</v>
      </c>
      <c r="G86" s="61" t="s">
        <v>951</v>
      </c>
      <c r="H86" s="64">
        <v>28.696999999999999</v>
      </c>
      <c r="I86" s="63" t="s">
        <v>974</v>
      </c>
      <c r="J86" s="61" t="s">
        <v>1039</v>
      </c>
      <c r="K86" s="65"/>
    </row>
    <row r="87" spans="1:11" ht="20.100000000000001" customHeight="1">
      <c r="A87" s="60">
        <v>2012</v>
      </c>
      <c r="B87" s="79">
        <v>2012.03</v>
      </c>
      <c r="C87" s="62" t="s">
        <v>1046</v>
      </c>
      <c r="D87" s="68" t="s">
        <v>949</v>
      </c>
      <c r="E87" s="71" t="s">
        <v>1038</v>
      </c>
      <c r="F87" s="80">
        <v>600</v>
      </c>
      <c r="G87" s="61" t="s">
        <v>951</v>
      </c>
      <c r="H87" s="64">
        <v>40.996000000000002</v>
      </c>
      <c r="I87" s="63" t="s">
        <v>974</v>
      </c>
      <c r="J87" s="61" t="s">
        <v>1039</v>
      </c>
      <c r="K87" s="65"/>
    </row>
    <row r="88" spans="1:11" ht="20.100000000000001" customHeight="1">
      <c r="A88" s="60">
        <v>2012</v>
      </c>
      <c r="B88" s="79">
        <v>2012.03</v>
      </c>
      <c r="C88" s="62" t="s">
        <v>1047</v>
      </c>
      <c r="D88" s="63" t="s">
        <v>949</v>
      </c>
      <c r="E88" s="61" t="s">
        <v>1038</v>
      </c>
      <c r="F88" s="61">
        <v>600</v>
      </c>
      <c r="G88" s="61" t="s">
        <v>951</v>
      </c>
      <c r="H88" s="64">
        <v>40.996000000000002</v>
      </c>
      <c r="I88" s="63" t="s">
        <v>974</v>
      </c>
      <c r="J88" s="61" t="s">
        <v>1039</v>
      </c>
      <c r="K88" s="65"/>
    </row>
    <row r="89" spans="1:11" ht="20.100000000000001" customHeight="1">
      <c r="A89" s="60">
        <v>2012</v>
      </c>
      <c r="B89" s="79">
        <v>2012.03</v>
      </c>
      <c r="C89" s="62" t="s">
        <v>1048</v>
      </c>
      <c r="D89" s="68" t="s">
        <v>949</v>
      </c>
      <c r="E89" s="71" t="s">
        <v>1038</v>
      </c>
      <c r="F89" s="80">
        <v>600</v>
      </c>
      <c r="G89" s="61" t="s">
        <v>951</v>
      </c>
      <c r="H89" s="64">
        <v>40.996000000000002</v>
      </c>
      <c r="I89" s="63" t="s">
        <v>974</v>
      </c>
      <c r="J89" s="61" t="s">
        <v>1039</v>
      </c>
      <c r="K89" s="65"/>
    </row>
    <row r="90" spans="1:11" ht="20.100000000000001" customHeight="1">
      <c r="A90" s="60">
        <v>2012</v>
      </c>
      <c r="B90" s="79">
        <v>2012.03</v>
      </c>
      <c r="C90" s="62" t="s">
        <v>504</v>
      </c>
      <c r="D90" s="68" t="s">
        <v>949</v>
      </c>
      <c r="E90" s="71" t="s">
        <v>1038</v>
      </c>
      <c r="F90" s="80">
        <v>480</v>
      </c>
      <c r="G90" s="61" t="s">
        <v>951</v>
      </c>
      <c r="H90" s="64">
        <v>32.795999999999999</v>
      </c>
      <c r="I90" s="63" t="s">
        <v>974</v>
      </c>
      <c r="J90" s="61" t="s">
        <v>1039</v>
      </c>
      <c r="K90" s="65"/>
    </row>
    <row r="91" spans="1:11" ht="20.100000000000001" customHeight="1">
      <c r="A91" s="60">
        <v>2012</v>
      </c>
      <c r="B91" s="79">
        <v>2012.03</v>
      </c>
      <c r="C91" s="62" t="s">
        <v>1049</v>
      </c>
      <c r="D91" s="68" t="s">
        <v>949</v>
      </c>
      <c r="E91" s="71" t="s">
        <v>1038</v>
      </c>
      <c r="F91" s="80">
        <v>360</v>
      </c>
      <c r="G91" s="61" t="s">
        <v>951</v>
      </c>
      <c r="H91" s="64">
        <v>24.597000000000001</v>
      </c>
      <c r="I91" s="63" t="s">
        <v>974</v>
      </c>
      <c r="J91" s="61" t="s">
        <v>1039</v>
      </c>
      <c r="K91" s="65"/>
    </row>
    <row r="92" spans="1:11" ht="20.100000000000001" customHeight="1">
      <c r="A92" s="60">
        <v>2012</v>
      </c>
      <c r="B92" s="79">
        <v>2012.03</v>
      </c>
      <c r="C92" s="62" t="s">
        <v>1050</v>
      </c>
      <c r="D92" s="63" t="s">
        <v>949</v>
      </c>
      <c r="E92" s="61" t="s">
        <v>1038</v>
      </c>
      <c r="F92" s="61">
        <v>600</v>
      </c>
      <c r="G92" s="61" t="s">
        <v>951</v>
      </c>
      <c r="H92" s="64">
        <v>40.996000000000002</v>
      </c>
      <c r="I92" s="63" t="s">
        <v>974</v>
      </c>
      <c r="J92" s="61" t="s">
        <v>1039</v>
      </c>
      <c r="K92" s="65"/>
    </row>
    <row r="93" spans="1:11" ht="20.100000000000001" customHeight="1">
      <c r="A93" s="60">
        <v>2012</v>
      </c>
      <c r="B93" s="79">
        <v>2012.03</v>
      </c>
      <c r="C93" s="62" t="s">
        <v>1051</v>
      </c>
      <c r="D93" s="68" t="s">
        <v>949</v>
      </c>
      <c r="E93" s="71" t="s">
        <v>1038</v>
      </c>
      <c r="F93" s="80">
        <v>420</v>
      </c>
      <c r="G93" s="61" t="s">
        <v>951</v>
      </c>
      <c r="H93" s="64">
        <v>28.696999999999999</v>
      </c>
      <c r="I93" s="63" t="s">
        <v>974</v>
      </c>
      <c r="J93" s="61" t="s">
        <v>1039</v>
      </c>
      <c r="K93" s="65"/>
    </row>
    <row r="94" spans="1:11" ht="20.100000000000001" customHeight="1">
      <c r="A94" s="60">
        <v>2012</v>
      </c>
      <c r="B94" s="79">
        <v>2012.03</v>
      </c>
      <c r="C94" s="62" t="s">
        <v>1052</v>
      </c>
      <c r="D94" s="68" t="s">
        <v>949</v>
      </c>
      <c r="E94" s="71" t="s">
        <v>1038</v>
      </c>
      <c r="F94" s="80">
        <v>600</v>
      </c>
      <c r="G94" s="61" t="s">
        <v>951</v>
      </c>
      <c r="H94" s="64">
        <v>40.996000000000002</v>
      </c>
      <c r="I94" s="63" t="s">
        <v>974</v>
      </c>
      <c r="J94" s="61" t="s">
        <v>1039</v>
      </c>
      <c r="K94" s="65"/>
    </row>
    <row r="95" spans="1:11" ht="20.100000000000001" customHeight="1">
      <c r="A95" s="60">
        <v>2012</v>
      </c>
      <c r="B95" s="79">
        <v>2012.03</v>
      </c>
      <c r="C95" s="62" t="s">
        <v>1053</v>
      </c>
      <c r="D95" s="63" t="s">
        <v>949</v>
      </c>
      <c r="E95" s="61" t="s">
        <v>1038</v>
      </c>
      <c r="F95" s="61">
        <v>600</v>
      </c>
      <c r="G95" s="61" t="s">
        <v>951</v>
      </c>
      <c r="H95" s="64">
        <v>40.996000000000002</v>
      </c>
      <c r="I95" s="63" t="s">
        <v>974</v>
      </c>
      <c r="J95" s="61" t="s">
        <v>1039</v>
      </c>
      <c r="K95" s="65"/>
    </row>
    <row r="96" spans="1:11" ht="20.100000000000001" customHeight="1">
      <c r="A96" s="60">
        <v>2012</v>
      </c>
      <c r="B96" s="79">
        <v>2012.03</v>
      </c>
      <c r="C96" s="62" t="s">
        <v>1040</v>
      </c>
      <c r="D96" s="68" t="s">
        <v>1054</v>
      </c>
      <c r="E96" s="71" t="s">
        <v>1055</v>
      </c>
      <c r="F96" s="80">
        <v>4950</v>
      </c>
      <c r="G96" s="61" t="s">
        <v>926</v>
      </c>
      <c r="H96" s="64">
        <v>22.010999999999999</v>
      </c>
      <c r="I96" s="63" t="s">
        <v>974</v>
      </c>
      <c r="J96" s="61" t="s">
        <v>1039</v>
      </c>
      <c r="K96" s="65"/>
    </row>
    <row r="97" spans="1:11" ht="20.100000000000001" customHeight="1">
      <c r="A97" s="60">
        <v>2012</v>
      </c>
      <c r="B97" s="79">
        <v>2012.03</v>
      </c>
      <c r="C97" s="62" t="s">
        <v>1041</v>
      </c>
      <c r="D97" s="68" t="s">
        <v>1054</v>
      </c>
      <c r="E97" s="71" t="s">
        <v>1055</v>
      </c>
      <c r="F97" s="80">
        <v>4800</v>
      </c>
      <c r="G97" s="61" t="s">
        <v>926</v>
      </c>
      <c r="H97" s="64">
        <v>21.344000000000001</v>
      </c>
      <c r="I97" s="63" t="s">
        <v>974</v>
      </c>
      <c r="J97" s="61" t="s">
        <v>1039</v>
      </c>
      <c r="K97" s="65"/>
    </row>
    <row r="98" spans="1:11" ht="20.100000000000001" customHeight="1">
      <c r="A98" s="60">
        <v>2012</v>
      </c>
      <c r="B98" s="79">
        <v>2012.03</v>
      </c>
      <c r="C98" s="62" t="s">
        <v>1043</v>
      </c>
      <c r="D98" s="63" t="s">
        <v>1054</v>
      </c>
      <c r="E98" s="61" t="s">
        <v>1055</v>
      </c>
      <c r="F98" s="61">
        <v>6900</v>
      </c>
      <c r="G98" s="61" t="s">
        <v>926</v>
      </c>
      <c r="H98" s="64">
        <v>30.681000000000001</v>
      </c>
      <c r="I98" s="63" t="s">
        <v>974</v>
      </c>
      <c r="J98" s="61" t="s">
        <v>1039</v>
      </c>
      <c r="K98" s="65"/>
    </row>
    <row r="99" spans="1:11" ht="20.100000000000001" customHeight="1">
      <c r="A99" s="60">
        <v>2012</v>
      </c>
      <c r="B99" s="61">
        <v>1212.01</v>
      </c>
      <c r="C99" s="62" t="s">
        <v>1056</v>
      </c>
      <c r="D99" s="61" t="s">
        <v>1057</v>
      </c>
      <c r="E99" s="61" t="s">
        <v>1058</v>
      </c>
      <c r="F99" s="83">
        <f>464+895+776</f>
        <v>2135</v>
      </c>
      <c r="G99" s="61" t="s">
        <v>988</v>
      </c>
      <c r="H99" s="64">
        <v>208.9</v>
      </c>
      <c r="I99" s="61" t="s">
        <v>1059</v>
      </c>
      <c r="J99" s="62" t="s">
        <v>1060</v>
      </c>
      <c r="K99" s="65"/>
    </row>
    <row r="100" spans="1:11" ht="20.100000000000001" customHeight="1">
      <c r="A100" s="60">
        <v>2012</v>
      </c>
      <c r="B100" s="79">
        <v>2012.01</v>
      </c>
      <c r="C100" s="63" t="s">
        <v>1056</v>
      </c>
      <c r="D100" s="61" t="s">
        <v>1061</v>
      </c>
      <c r="E100" s="61" t="s">
        <v>1062</v>
      </c>
      <c r="F100" s="83">
        <f>147+1175+47</f>
        <v>1369</v>
      </c>
      <c r="G100" s="61" t="s">
        <v>1063</v>
      </c>
      <c r="H100" s="64">
        <v>308.63400000000001</v>
      </c>
      <c r="I100" s="61" t="s">
        <v>1059</v>
      </c>
      <c r="J100" s="62" t="s">
        <v>1060</v>
      </c>
      <c r="K100" s="65"/>
    </row>
    <row r="101" spans="1:11" ht="20.100000000000001" customHeight="1">
      <c r="A101" s="60">
        <v>2012</v>
      </c>
      <c r="B101" s="79">
        <v>2012.01</v>
      </c>
      <c r="C101" s="63" t="s">
        <v>1056</v>
      </c>
      <c r="D101" s="61" t="s">
        <v>1064</v>
      </c>
      <c r="E101" s="61" t="s">
        <v>1065</v>
      </c>
      <c r="F101" s="83">
        <f>438+354</f>
        <v>792</v>
      </c>
      <c r="G101" s="61" t="s">
        <v>1063</v>
      </c>
      <c r="H101" s="64">
        <v>158.40600000000001</v>
      </c>
      <c r="I101" s="61" t="s">
        <v>1059</v>
      </c>
      <c r="J101" s="62" t="s">
        <v>1060</v>
      </c>
      <c r="K101" s="65"/>
    </row>
    <row r="102" spans="1:11" ht="20.100000000000001" customHeight="1">
      <c r="A102" s="60">
        <v>2012</v>
      </c>
      <c r="B102" s="79">
        <v>2012.01</v>
      </c>
      <c r="C102" s="63" t="s">
        <v>1066</v>
      </c>
      <c r="D102" s="61" t="s">
        <v>1067</v>
      </c>
      <c r="E102" s="61" t="s">
        <v>1068</v>
      </c>
      <c r="F102" s="83">
        <v>2</v>
      </c>
      <c r="G102" s="61" t="s">
        <v>876</v>
      </c>
      <c r="H102" s="64">
        <v>178.178</v>
      </c>
      <c r="I102" s="61" t="s">
        <v>1059</v>
      </c>
      <c r="J102" s="62" t="s">
        <v>1060</v>
      </c>
      <c r="K102" s="65"/>
    </row>
    <row r="103" spans="1:11" ht="20.100000000000001" customHeight="1">
      <c r="A103" s="60">
        <v>2012</v>
      </c>
      <c r="B103" s="79">
        <v>2012.01</v>
      </c>
      <c r="C103" s="63" t="s">
        <v>1066</v>
      </c>
      <c r="D103" s="61" t="s">
        <v>1067</v>
      </c>
      <c r="E103" s="61" t="s">
        <v>1069</v>
      </c>
      <c r="F103" s="83">
        <v>2</v>
      </c>
      <c r="G103" s="61" t="s">
        <v>876</v>
      </c>
      <c r="H103" s="64">
        <v>21.977</v>
      </c>
      <c r="I103" s="61" t="s">
        <v>1059</v>
      </c>
      <c r="J103" s="62" t="s">
        <v>1060</v>
      </c>
      <c r="K103" s="65"/>
    </row>
    <row r="104" spans="1:11" ht="20.100000000000001" customHeight="1">
      <c r="A104" s="60">
        <v>2012</v>
      </c>
      <c r="B104" s="79">
        <v>2012.01</v>
      </c>
      <c r="C104" s="63" t="s">
        <v>1066</v>
      </c>
      <c r="D104" s="61" t="s">
        <v>1070</v>
      </c>
      <c r="E104" s="61" t="s">
        <v>1071</v>
      </c>
      <c r="F104" s="83">
        <v>2</v>
      </c>
      <c r="G104" s="61" t="s">
        <v>876</v>
      </c>
      <c r="H104" s="64">
        <v>35.304000000000002</v>
      </c>
      <c r="I104" s="61" t="s">
        <v>1059</v>
      </c>
      <c r="J104" s="62" t="s">
        <v>1060</v>
      </c>
      <c r="K104" s="65"/>
    </row>
    <row r="105" spans="1:11" ht="20.100000000000001" customHeight="1">
      <c r="A105" s="60">
        <v>2012</v>
      </c>
      <c r="B105" s="79">
        <v>2012.01</v>
      </c>
      <c r="C105" s="63" t="s">
        <v>1066</v>
      </c>
      <c r="D105" s="61" t="s">
        <v>1072</v>
      </c>
      <c r="E105" s="61" t="s">
        <v>1073</v>
      </c>
      <c r="F105" s="83">
        <v>5</v>
      </c>
      <c r="G105" s="61" t="s">
        <v>881</v>
      </c>
      <c r="H105" s="64">
        <v>28.202999999999999</v>
      </c>
      <c r="I105" s="61" t="s">
        <v>1059</v>
      </c>
      <c r="J105" s="62" t="s">
        <v>1060</v>
      </c>
      <c r="K105" s="65"/>
    </row>
    <row r="106" spans="1:11" ht="20.100000000000001" customHeight="1">
      <c r="A106" s="60">
        <v>2012</v>
      </c>
      <c r="B106" s="61">
        <v>2012.04</v>
      </c>
      <c r="C106" s="62" t="s">
        <v>1074</v>
      </c>
      <c r="D106" s="61" t="s">
        <v>1075</v>
      </c>
      <c r="E106" s="62" t="s">
        <v>1076</v>
      </c>
      <c r="F106" s="61">
        <v>36973</v>
      </c>
      <c r="G106" s="61" t="s">
        <v>910</v>
      </c>
      <c r="H106" s="64">
        <v>258.81400000000002</v>
      </c>
      <c r="I106" s="61" t="s">
        <v>1059</v>
      </c>
      <c r="J106" s="62" t="s">
        <v>1060</v>
      </c>
      <c r="K106" s="65"/>
    </row>
    <row r="107" spans="1:11" ht="20.100000000000001" customHeight="1">
      <c r="A107" s="60">
        <v>2012</v>
      </c>
      <c r="B107" s="61">
        <v>2012.06</v>
      </c>
      <c r="C107" s="62" t="s">
        <v>1074</v>
      </c>
      <c r="D107" s="61" t="s">
        <v>1075</v>
      </c>
      <c r="E107" s="62" t="s">
        <v>1077</v>
      </c>
      <c r="F107" s="61">
        <v>34571</v>
      </c>
      <c r="G107" s="61" t="s">
        <v>910</v>
      </c>
      <c r="H107" s="64">
        <v>242</v>
      </c>
      <c r="I107" s="61" t="s">
        <v>1059</v>
      </c>
      <c r="J107" s="62" t="s">
        <v>1060</v>
      </c>
      <c r="K107" s="65"/>
    </row>
    <row r="108" spans="1:11" ht="20.100000000000001" customHeight="1">
      <c r="A108" s="60">
        <v>2012</v>
      </c>
      <c r="B108" s="61">
        <v>2012.04</v>
      </c>
      <c r="C108" s="62" t="s">
        <v>1074</v>
      </c>
      <c r="D108" s="61" t="s">
        <v>1078</v>
      </c>
      <c r="E108" s="62" t="s">
        <v>1079</v>
      </c>
      <c r="F108" s="61">
        <v>77600</v>
      </c>
      <c r="G108" s="61" t="s">
        <v>926</v>
      </c>
      <c r="H108" s="64">
        <v>800</v>
      </c>
      <c r="I108" s="61" t="s">
        <v>1059</v>
      </c>
      <c r="J108" s="62" t="s">
        <v>1060</v>
      </c>
      <c r="K108" s="65"/>
    </row>
    <row r="109" spans="1:11" ht="20.100000000000001" customHeight="1">
      <c r="A109" s="60">
        <v>2012</v>
      </c>
      <c r="B109" s="61">
        <v>2012.05</v>
      </c>
      <c r="C109" s="62" t="s">
        <v>1074</v>
      </c>
      <c r="D109" s="61" t="s">
        <v>945</v>
      </c>
      <c r="E109" s="62" t="s">
        <v>1080</v>
      </c>
      <c r="F109" s="61">
        <v>150</v>
      </c>
      <c r="G109" s="61" t="s">
        <v>947</v>
      </c>
      <c r="H109" s="64">
        <v>120.07</v>
      </c>
      <c r="I109" s="61" t="s">
        <v>1059</v>
      </c>
      <c r="J109" s="62" t="s">
        <v>1060</v>
      </c>
      <c r="K109" s="65"/>
    </row>
    <row r="110" spans="1:11" ht="20.100000000000001" customHeight="1">
      <c r="A110" s="60">
        <v>2012</v>
      </c>
      <c r="B110" s="61">
        <v>2012.02</v>
      </c>
      <c r="C110" s="62" t="s">
        <v>1074</v>
      </c>
      <c r="D110" s="61" t="s">
        <v>949</v>
      </c>
      <c r="E110" s="62" t="s">
        <v>1081</v>
      </c>
      <c r="F110" s="61">
        <v>2450</v>
      </c>
      <c r="G110" s="61" t="s">
        <v>951</v>
      </c>
      <c r="H110" s="64">
        <v>150</v>
      </c>
      <c r="I110" s="61" t="s">
        <v>1059</v>
      </c>
      <c r="J110" s="62" t="s">
        <v>1060</v>
      </c>
      <c r="K110" s="65"/>
    </row>
    <row r="111" spans="1:11" ht="20.100000000000001" customHeight="1">
      <c r="A111" s="60">
        <v>2012</v>
      </c>
      <c r="B111" s="61">
        <v>2012.09</v>
      </c>
      <c r="C111" s="62" t="s">
        <v>1074</v>
      </c>
      <c r="D111" s="61" t="s">
        <v>1082</v>
      </c>
      <c r="E111" s="62" t="s">
        <v>1083</v>
      </c>
      <c r="F111" s="61">
        <v>332</v>
      </c>
      <c r="G111" s="61" t="s">
        <v>1063</v>
      </c>
      <c r="H111" s="64">
        <v>130</v>
      </c>
      <c r="I111" s="61" t="s">
        <v>1059</v>
      </c>
      <c r="J111" s="62" t="s">
        <v>1060</v>
      </c>
      <c r="K111" s="65"/>
    </row>
    <row r="112" spans="1:11" ht="20.100000000000001" customHeight="1">
      <c r="A112" s="60">
        <v>2012</v>
      </c>
      <c r="B112" s="61">
        <v>2012.02</v>
      </c>
      <c r="C112" s="62" t="s">
        <v>1074</v>
      </c>
      <c r="D112" s="61" t="s">
        <v>1084</v>
      </c>
      <c r="E112" s="62" t="s">
        <v>1085</v>
      </c>
      <c r="F112" s="61">
        <v>1092</v>
      </c>
      <c r="G112" s="61" t="s">
        <v>926</v>
      </c>
      <c r="H112" s="64">
        <v>90.686000000000007</v>
      </c>
      <c r="I112" s="61" t="s">
        <v>1059</v>
      </c>
      <c r="J112" s="62" t="s">
        <v>1060</v>
      </c>
      <c r="K112" s="65"/>
    </row>
    <row r="113" spans="1:11" ht="20.100000000000001" customHeight="1">
      <c r="A113" s="60">
        <v>2012</v>
      </c>
      <c r="B113" s="61">
        <v>2012.05</v>
      </c>
      <c r="C113" s="62" t="s">
        <v>1074</v>
      </c>
      <c r="D113" s="61" t="s">
        <v>1086</v>
      </c>
      <c r="E113" s="62" t="s">
        <v>1087</v>
      </c>
      <c r="F113" s="61">
        <v>1027</v>
      </c>
      <c r="G113" s="61" t="s">
        <v>1063</v>
      </c>
      <c r="H113" s="64">
        <v>5</v>
      </c>
      <c r="I113" s="61" t="s">
        <v>1059</v>
      </c>
      <c r="J113" s="62" t="s">
        <v>1060</v>
      </c>
      <c r="K113" s="65"/>
    </row>
    <row r="114" spans="1:11" ht="20.100000000000001" customHeight="1">
      <c r="A114" s="60">
        <v>2012</v>
      </c>
      <c r="B114" s="79">
        <v>2012.06</v>
      </c>
      <c r="C114" s="63" t="s">
        <v>1088</v>
      </c>
      <c r="D114" s="61" t="s">
        <v>1089</v>
      </c>
      <c r="E114" s="61" t="s">
        <v>1090</v>
      </c>
      <c r="F114" s="83">
        <v>2843</v>
      </c>
      <c r="G114" s="61" t="s">
        <v>1091</v>
      </c>
      <c r="H114" s="64">
        <v>284.26400000000001</v>
      </c>
      <c r="I114" s="61" t="s">
        <v>1059</v>
      </c>
      <c r="J114" s="61" t="s">
        <v>1092</v>
      </c>
      <c r="K114" s="65"/>
    </row>
    <row r="115" spans="1:11" ht="20.100000000000001" customHeight="1">
      <c r="A115" s="60">
        <v>2012</v>
      </c>
      <c r="B115" s="79">
        <v>2012.05</v>
      </c>
      <c r="C115" s="63" t="s">
        <v>1093</v>
      </c>
      <c r="D115" s="61" t="s">
        <v>1094</v>
      </c>
      <c r="E115" s="61" t="s">
        <v>1095</v>
      </c>
      <c r="F115" s="83">
        <v>2</v>
      </c>
      <c r="G115" s="61" t="s">
        <v>876</v>
      </c>
      <c r="H115" s="64">
        <v>76.271000000000001</v>
      </c>
      <c r="I115" s="61" t="s">
        <v>1059</v>
      </c>
      <c r="J115" s="61" t="s">
        <v>1092</v>
      </c>
      <c r="K115" s="65"/>
    </row>
    <row r="116" spans="1:11" ht="20.100000000000001" customHeight="1">
      <c r="A116" s="60">
        <v>2012</v>
      </c>
      <c r="B116" s="61">
        <v>2012.05</v>
      </c>
      <c r="C116" s="63" t="s">
        <v>1093</v>
      </c>
      <c r="D116" s="61" t="s">
        <v>1094</v>
      </c>
      <c r="E116" s="61" t="s">
        <v>1096</v>
      </c>
      <c r="F116" s="83">
        <v>2</v>
      </c>
      <c r="G116" s="61" t="s">
        <v>876</v>
      </c>
      <c r="H116" s="64">
        <v>74.281999999999996</v>
      </c>
      <c r="I116" s="61" t="s">
        <v>1059</v>
      </c>
      <c r="J116" s="61" t="s">
        <v>1092</v>
      </c>
      <c r="K116" s="65"/>
    </row>
    <row r="117" spans="1:11" ht="20.100000000000001" customHeight="1">
      <c r="A117" s="60">
        <v>2012</v>
      </c>
      <c r="B117" s="61">
        <v>2012.05</v>
      </c>
      <c r="C117" s="63" t="s">
        <v>1093</v>
      </c>
      <c r="D117" s="61" t="s">
        <v>1097</v>
      </c>
      <c r="E117" s="61" t="s">
        <v>1097</v>
      </c>
      <c r="F117" s="83">
        <v>2</v>
      </c>
      <c r="G117" s="61" t="s">
        <v>898</v>
      </c>
      <c r="H117" s="64">
        <v>122.333</v>
      </c>
      <c r="I117" s="61" t="s">
        <v>1059</v>
      </c>
      <c r="J117" s="61" t="s">
        <v>1092</v>
      </c>
      <c r="K117" s="65"/>
    </row>
    <row r="118" spans="1:11" ht="20.100000000000001" customHeight="1">
      <c r="A118" s="60">
        <v>2012</v>
      </c>
      <c r="B118" s="61">
        <v>2012.02</v>
      </c>
      <c r="C118" s="63" t="s">
        <v>1093</v>
      </c>
      <c r="D118" s="61" t="s">
        <v>1098</v>
      </c>
      <c r="E118" s="61" t="s">
        <v>1099</v>
      </c>
      <c r="F118" s="83">
        <v>3272</v>
      </c>
      <c r="G118" s="61" t="s">
        <v>921</v>
      </c>
      <c r="H118" s="64">
        <v>21.893999999999998</v>
      </c>
      <c r="I118" s="61" t="s">
        <v>1059</v>
      </c>
      <c r="J118" s="61" t="s">
        <v>1092</v>
      </c>
      <c r="K118" s="65"/>
    </row>
    <row r="119" spans="1:11" ht="20.100000000000001" customHeight="1">
      <c r="A119" s="60">
        <v>2012</v>
      </c>
      <c r="B119" s="61">
        <v>2012.02</v>
      </c>
      <c r="C119" s="63" t="s">
        <v>1093</v>
      </c>
      <c r="D119" s="61" t="s">
        <v>949</v>
      </c>
      <c r="E119" s="61" t="s">
        <v>1100</v>
      </c>
      <c r="F119" s="83">
        <v>9195</v>
      </c>
      <c r="G119" s="61" t="s">
        <v>951</v>
      </c>
      <c r="H119" s="64">
        <v>589.61500000000001</v>
      </c>
      <c r="I119" s="61" t="s">
        <v>1059</v>
      </c>
      <c r="J119" s="61" t="s">
        <v>1092</v>
      </c>
      <c r="K119" s="65"/>
    </row>
    <row r="120" spans="1:11" ht="20.100000000000001" customHeight="1">
      <c r="A120" s="60">
        <v>2012</v>
      </c>
      <c r="B120" s="61">
        <v>2012.05</v>
      </c>
      <c r="C120" s="63" t="s">
        <v>1093</v>
      </c>
      <c r="D120" s="61" t="s">
        <v>1101</v>
      </c>
      <c r="E120" s="61" t="s">
        <v>1102</v>
      </c>
      <c r="F120" s="83">
        <v>150</v>
      </c>
      <c r="G120" s="61" t="s">
        <v>935</v>
      </c>
      <c r="H120" s="64">
        <v>64.332999999999998</v>
      </c>
      <c r="I120" s="61" t="s">
        <v>1059</v>
      </c>
      <c r="J120" s="61" t="s">
        <v>1092</v>
      </c>
      <c r="K120" s="65"/>
    </row>
    <row r="121" spans="1:11" ht="20.100000000000001" customHeight="1">
      <c r="A121" s="60">
        <v>2012</v>
      </c>
      <c r="B121" s="61">
        <v>2012.03</v>
      </c>
      <c r="C121" s="63" t="s">
        <v>1093</v>
      </c>
      <c r="D121" s="61" t="s">
        <v>1103</v>
      </c>
      <c r="E121" s="61" t="s">
        <v>1104</v>
      </c>
      <c r="F121" s="83">
        <v>2879</v>
      </c>
      <c r="G121" s="61" t="s">
        <v>1105</v>
      </c>
      <c r="H121" s="64">
        <v>143.06100000000001</v>
      </c>
      <c r="I121" s="61" t="s">
        <v>1059</v>
      </c>
      <c r="J121" s="61" t="s">
        <v>1092</v>
      </c>
      <c r="K121" s="65"/>
    </row>
    <row r="122" spans="1:11" ht="20.100000000000001" customHeight="1">
      <c r="A122" s="60">
        <v>2012</v>
      </c>
      <c r="B122" s="61">
        <v>2012.03</v>
      </c>
      <c r="C122" s="63" t="s">
        <v>1093</v>
      </c>
      <c r="D122" s="61" t="s">
        <v>1106</v>
      </c>
      <c r="E122" s="61" t="s">
        <v>1107</v>
      </c>
      <c r="F122" s="83">
        <v>274</v>
      </c>
      <c r="G122" s="61" t="s">
        <v>944</v>
      </c>
      <c r="H122" s="64">
        <v>89.344999999999999</v>
      </c>
      <c r="I122" s="61" t="s">
        <v>1059</v>
      </c>
      <c r="J122" s="61" t="s">
        <v>1092</v>
      </c>
      <c r="K122" s="65"/>
    </row>
    <row r="123" spans="1:11" ht="20.100000000000001" customHeight="1">
      <c r="A123" s="60">
        <v>2012</v>
      </c>
      <c r="B123" s="61">
        <v>2012.06</v>
      </c>
      <c r="C123" s="63" t="s">
        <v>1093</v>
      </c>
      <c r="D123" s="61" t="s">
        <v>1108</v>
      </c>
      <c r="E123" s="61" t="s">
        <v>1108</v>
      </c>
      <c r="F123" s="83">
        <v>21</v>
      </c>
      <c r="G123" s="61" t="s">
        <v>921</v>
      </c>
      <c r="H123" s="64">
        <v>55.731000000000002</v>
      </c>
      <c r="I123" s="61" t="s">
        <v>1059</v>
      </c>
      <c r="J123" s="61" t="s">
        <v>1092</v>
      </c>
      <c r="K123" s="65"/>
    </row>
    <row r="124" spans="1:11" ht="20.100000000000001" customHeight="1">
      <c r="A124" s="60">
        <v>2012</v>
      </c>
      <c r="B124" s="61">
        <v>2012.06</v>
      </c>
      <c r="C124" s="63" t="s">
        <v>1093</v>
      </c>
      <c r="D124" s="61" t="s">
        <v>1109</v>
      </c>
      <c r="E124" s="61" t="s">
        <v>1109</v>
      </c>
      <c r="F124" s="83">
        <v>240</v>
      </c>
      <c r="G124" s="61" t="s">
        <v>1110</v>
      </c>
      <c r="H124" s="64">
        <v>31.978999999999999</v>
      </c>
      <c r="I124" s="61" t="s">
        <v>1059</v>
      </c>
      <c r="J124" s="61" t="s">
        <v>1092</v>
      </c>
      <c r="K124" s="65"/>
    </row>
    <row r="125" spans="1:11" ht="20.100000000000001" customHeight="1">
      <c r="A125" s="60">
        <v>2012</v>
      </c>
      <c r="B125" s="61">
        <v>2012.04</v>
      </c>
      <c r="C125" s="63" t="s">
        <v>1093</v>
      </c>
      <c r="D125" s="61" t="s">
        <v>1111</v>
      </c>
      <c r="E125" s="61" t="s">
        <v>1111</v>
      </c>
      <c r="F125" s="83">
        <v>4</v>
      </c>
      <c r="G125" s="61" t="s">
        <v>1110</v>
      </c>
      <c r="H125" s="64">
        <v>46.627000000000002</v>
      </c>
      <c r="I125" s="61" t="s">
        <v>1059</v>
      </c>
      <c r="J125" s="61" t="s">
        <v>1092</v>
      </c>
      <c r="K125" s="65"/>
    </row>
    <row r="126" spans="1:11" ht="20.100000000000001" customHeight="1">
      <c r="A126" s="60">
        <v>2012</v>
      </c>
      <c r="B126" s="61">
        <v>2012.02</v>
      </c>
      <c r="C126" s="62" t="s">
        <v>1112</v>
      </c>
      <c r="D126" s="61" t="s">
        <v>1113</v>
      </c>
      <c r="E126" s="84" t="s">
        <v>1114</v>
      </c>
      <c r="F126" s="83">
        <v>387</v>
      </c>
      <c r="G126" s="61" t="s">
        <v>1091</v>
      </c>
      <c r="H126" s="64">
        <v>116.66800000000001</v>
      </c>
      <c r="I126" s="61" t="s">
        <v>1059</v>
      </c>
      <c r="J126" s="61" t="s">
        <v>1092</v>
      </c>
      <c r="K126" s="65"/>
    </row>
    <row r="127" spans="1:11" ht="20.100000000000001" customHeight="1">
      <c r="A127" s="60">
        <v>2012</v>
      </c>
      <c r="B127" s="61">
        <v>2012.02</v>
      </c>
      <c r="C127" s="62" t="s">
        <v>1112</v>
      </c>
      <c r="D127" s="61" t="s">
        <v>1023</v>
      </c>
      <c r="E127" s="61" t="s">
        <v>972</v>
      </c>
      <c r="F127" s="83">
        <v>88.285420000000016</v>
      </c>
      <c r="G127" s="61" t="s">
        <v>947</v>
      </c>
      <c r="H127" s="64">
        <v>78.195999999999998</v>
      </c>
      <c r="I127" s="61" t="s">
        <v>1059</v>
      </c>
      <c r="J127" s="61" t="s">
        <v>1092</v>
      </c>
      <c r="K127" s="65"/>
    </row>
    <row r="128" spans="1:11" ht="20.100000000000001" customHeight="1">
      <c r="A128" s="60">
        <v>2012</v>
      </c>
      <c r="B128" s="61">
        <v>2012.02</v>
      </c>
      <c r="C128" s="62" t="s">
        <v>1112</v>
      </c>
      <c r="D128" s="61" t="s">
        <v>949</v>
      </c>
      <c r="E128" s="61" t="s">
        <v>1115</v>
      </c>
      <c r="F128" s="83">
        <v>1201.2990500000001</v>
      </c>
      <c r="G128" s="61" t="s">
        <v>1116</v>
      </c>
      <c r="H128" s="64">
        <v>75.653999999999996</v>
      </c>
      <c r="I128" s="61" t="s">
        <v>1059</v>
      </c>
      <c r="J128" s="61" t="s">
        <v>1092</v>
      </c>
      <c r="K128" s="65"/>
    </row>
    <row r="129" spans="1:11" ht="20.100000000000001" customHeight="1">
      <c r="A129" s="60">
        <v>2012</v>
      </c>
      <c r="B129" s="61">
        <v>2012.01</v>
      </c>
      <c r="C129" s="62" t="s">
        <v>1117</v>
      </c>
      <c r="D129" s="61" t="s">
        <v>949</v>
      </c>
      <c r="E129" s="61" t="s">
        <v>1118</v>
      </c>
      <c r="F129" s="82">
        <v>2203</v>
      </c>
      <c r="G129" s="61" t="s">
        <v>951</v>
      </c>
      <c r="H129" s="64">
        <v>133.93</v>
      </c>
      <c r="I129" s="61" t="s">
        <v>1059</v>
      </c>
      <c r="J129" s="61" t="s">
        <v>1092</v>
      </c>
      <c r="K129" s="65"/>
    </row>
    <row r="130" spans="1:11" ht="20.100000000000001" customHeight="1">
      <c r="A130" s="60">
        <v>2012</v>
      </c>
      <c r="B130" s="61">
        <v>2012.01</v>
      </c>
      <c r="C130" s="62" t="s">
        <v>1117</v>
      </c>
      <c r="D130" s="61" t="s">
        <v>1119</v>
      </c>
      <c r="E130" s="61" t="s">
        <v>1120</v>
      </c>
      <c r="F130" s="82">
        <v>109</v>
      </c>
      <c r="G130" s="61" t="s">
        <v>1063</v>
      </c>
      <c r="H130" s="64">
        <v>11.237</v>
      </c>
      <c r="I130" s="61" t="s">
        <v>1059</v>
      </c>
      <c r="J130" s="61" t="s">
        <v>1092</v>
      </c>
      <c r="K130" s="65"/>
    </row>
    <row r="131" spans="1:11" ht="20.100000000000001" customHeight="1">
      <c r="A131" s="60">
        <v>2012</v>
      </c>
      <c r="B131" s="61">
        <v>2012.01</v>
      </c>
      <c r="C131" s="62" t="s">
        <v>1117</v>
      </c>
      <c r="D131" s="61" t="s">
        <v>1086</v>
      </c>
      <c r="E131" s="61" t="s">
        <v>1121</v>
      </c>
      <c r="F131" s="82">
        <v>2419</v>
      </c>
      <c r="G131" s="61" t="s">
        <v>1063</v>
      </c>
      <c r="H131" s="64">
        <v>191.381</v>
      </c>
      <c r="I131" s="61" t="s">
        <v>1059</v>
      </c>
      <c r="J131" s="61" t="s">
        <v>1092</v>
      </c>
      <c r="K131" s="65"/>
    </row>
    <row r="132" spans="1:11" ht="20.100000000000001" customHeight="1">
      <c r="A132" s="60">
        <v>2012</v>
      </c>
      <c r="B132" s="61">
        <v>2012.01</v>
      </c>
      <c r="C132" s="62" t="s">
        <v>1117</v>
      </c>
      <c r="D132" s="61" t="s">
        <v>1122</v>
      </c>
      <c r="E132" s="61" t="s">
        <v>1121</v>
      </c>
      <c r="F132" s="82">
        <v>517</v>
      </c>
      <c r="G132" s="61" t="s">
        <v>1063</v>
      </c>
      <c r="H132" s="64">
        <v>69.427999999999997</v>
      </c>
      <c r="I132" s="61" t="s">
        <v>1059</v>
      </c>
      <c r="J132" s="61" t="s">
        <v>1092</v>
      </c>
      <c r="K132" s="65"/>
    </row>
    <row r="133" spans="1:11" ht="20.100000000000001" customHeight="1">
      <c r="A133" s="60">
        <v>2012</v>
      </c>
      <c r="B133" s="61">
        <v>2012.01</v>
      </c>
      <c r="C133" s="62" t="s">
        <v>1117</v>
      </c>
      <c r="D133" s="61" t="s">
        <v>1123</v>
      </c>
      <c r="E133" s="61" t="s">
        <v>1124</v>
      </c>
      <c r="F133" s="82">
        <v>527</v>
      </c>
      <c r="G133" s="61" t="s">
        <v>1063</v>
      </c>
      <c r="H133" s="64">
        <v>76.784000000000006</v>
      </c>
      <c r="I133" s="61" t="s">
        <v>1059</v>
      </c>
      <c r="J133" s="61" t="s">
        <v>1092</v>
      </c>
      <c r="K133" s="65"/>
    </row>
    <row r="134" spans="1:11" ht="20.100000000000001" customHeight="1">
      <c r="A134" s="60">
        <v>2012</v>
      </c>
      <c r="B134" s="61">
        <v>2012.01</v>
      </c>
      <c r="C134" s="62" t="s">
        <v>1117</v>
      </c>
      <c r="D134" s="61" t="s">
        <v>1125</v>
      </c>
      <c r="E134" s="61" t="s">
        <v>1126</v>
      </c>
      <c r="F134" s="82">
        <v>637</v>
      </c>
      <c r="G134" s="61" t="s">
        <v>1063</v>
      </c>
      <c r="H134" s="64">
        <v>167.18299999999999</v>
      </c>
      <c r="I134" s="61" t="s">
        <v>1059</v>
      </c>
      <c r="J134" s="61" t="s">
        <v>1092</v>
      </c>
      <c r="K134" s="65"/>
    </row>
    <row r="135" spans="1:11" ht="20.100000000000001" customHeight="1">
      <c r="A135" s="60">
        <v>2012</v>
      </c>
      <c r="B135" s="61">
        <v>2012.01</v>
      </c>
      <c r="C135" s="62" t="s">
        <v>1117</v>
      </c>
      <c r="D135" s="61" t="s">
        <v>1127</v>
      </c>
      <c r="E135" s="61" t="s">
        <v>1128</v>
      </c>
      <c r="F135" s="82">
        <v>919</v>
      </c>
      <c r="G135" s="61" t="s">
        <v>926</v>
      </c>
      <c r="H135" s="64">
        <v>73.52</v>
      </c>
      <c r="I135" s="61" t="s">
        <v>1059</v>
      </c>
      <c r="J135" s="61" t="s">
        <v>1092</v>
      </c>
      <c r="K135" s="65"/>
    </row>
    <row r="136" spans="1:11" ht="20.100000000000001" customHeight="1">
      <c r="A136" s="60">
        <v>2012</v>
      </c>
      <c r="B136" s="79">
        <v>2012.03</v>
      </c>
      <c r="C136" s="61" t="s">
        <v>1129</v>
      </c>
      <c r="D136" s="79" t="s">
        <v>962</v>
      </c>
      <c r="E136" s="79" t="s">
        <v>1130</v>
      </c>
      <c r="F136" s="85">
        <v>1640</v>
      </c>
      <c r="G136" s="79" t="s">
        <v>964</v>
      </c>
      <c r="H136" s="64">
        <v>92.700999999999993</v>
      </c>
      <c r="I136" s="61" t="s">
        <v>1059</v>
      </c>
      <c r="J136" s="61" t="s">
        <v>1131</v>
      </c>
      <c r="K136" s="65"/>
    </row>
    <row r="137" spans="1:11" ht="20.100000000000001" customHeight="1">
      <c r="A137" s="60">
        <v>2012</v>
      </c>
      <c r="B137" s="79">
        <v>2012.03</v>
      </c>
      <c r="C137" s="61" t="s">
        <v>1132</v>
      </c>
      <c r="D137" s="79" t="s">
        <v>962</v>
      </c>
      <c r="E137" s="79" t="s">
        <v>1130</v>
      </c>
      <c r="F137" s="85">
        <v>1370</v>
      </c>
      <c r="G137" s="79" t="s">
        <v>964</v>
      </c>
      <c r="H137" s="64">
        <v>77.16</v>
      </c>
      <c r="I137" s="61" t="s">
        <v>1059</v>
      </c>
      <c r="J137" s="61" t="s">
        <v>1131</v>
      </c>
      <c r="K137" s="65"/>
    </row>
    <row r="138" spans="1:11" ht="20.100000000000001" customHeight="1">
      <c r="A138" s="60">
        <v>2012</v>
      </c>
      <c r="B138" s="79">
        <v>2012.03</v>
      </c>
      <c r="C138" s="61" t="s">
        <v>1133</v>
      </c>
      <c r="D138" s="79" t="s">
        <v>962</v>
      </c>
      <c r="E138" s="79" t="s">
        <v>1038</v>
      </c>
      <c r="F138" s="85">
        <v>1370</v>
      </c>
      <c r="G138" s="79" t="s">
        <v>964</v>
      </c>
      <c r="H138" s="64">
        <v>77.16</v>
      </c>
      <c r="I138" s="61" t="s">
        <v>1059</v>
      </c>
      <c r="J138" s="61" t="s">
        <v>1131</v>
      </c>
      <c r="K138" s="65"/>
    </row>
    <row r="139" spans="1:11" ht="20.100000000000001" customHeight="1">
      <c r="A139" s="60">
        <v>2012</v>
      </c>
      <c r="B139" s="79">
        <v>2012.03</v>
      </c>
      <c r="C139" s="61" t="s">
        <v>1134</v>
      </c>
      <c r="D139" s="79" t="s">
        <v>962</v>
      </c>
      <c r="E139" s="79" t="s">
        <v>1038</v>
      </c>
      <c r="F139" s="85">
        <v>1970</v>
      </c>
      <c r="G139" s="79" t="s">
        <v>964</v>
      </c>
      <c r="H139" s="64">
        <v>111.239</v>
      </c>
      <c r="I139" s="61" t="s">
        <v>1059</v>
      </c>
      <c r="J139" s="61" t="s">
        <v>1131</v>
      </c>
      <c r="K139" s="65"/>
    </row>
    <row r="140" spans="1:11" ht="20.100000000000001" customHeight="1">
      <c r="A140" s="60">
        <v>2012</v>
      </c>
      <c r="B140" s="79">
        <v>2012.03</v>
      </c>
      <c r="C140" s="61" t="s">
        <v>1135</v>
      </c>
      <c r="D140" s="79" t="s">
        <v>962</v>
      </c>
      <c r="E140" s="79" t="s">
        <v>1038</v>
      </c>
      <c r="F140" s="85">
        <v>1180</v>
      </c>
      <c r="G140" s="79" t="s">
        <v>964</v>
      </c>
      <c r="H140" s="64">
        <v>66.744</v>
      </c>
      <c r="I140" s="61" t="s">
        <v>1059</v>
      </c>
      <c r="J140" s="61" t="s">
        <v>1131</v>
      </c>
      <c r="K140" s="65"/>
    </row>
    <row r="141" spans="1:11" ht="20.100000000000001" customHeight="1">
      <c r="A141" s="60">
        <v>2012</v>
      </c>
      <c r="B141" s="79">
        <v>2012.03</v>
      </c>
      <c r="C141" s="61" t="s">
        <v>1136</v>
      </c>
      <c r="D141" s="79" t="s">
        <v>962</v>
      </c>
      <c r="E141" s="79" t="s">
        <v>1038</v>
      </c>
      <c r="F141" s="85">
        <v>3090</v>
      </c>
      <c r="G141" s="79" t="s">
        <v>964</v>
      </c>
      <c r="H141" s="64">
        <v>174.041</v>
      </c>
      <c r="I141" s="61" t="s">
        <v>1059</v>
      </c>
      <c r="J141" s="61" t="s">
        <v>1131</v>
      </c>
      <c r="K141" s="65"/>
    </row>
    <row r="142" spans="1:11" ht="20.100000000000001" customHeight="1">
      <c r="A142" s="60">
        <v>2012</v>
      </c>
      <c r="B142" s="79">
        <v>2012.03</v>
      </c>
      <c r="C142" s="61" t="s">
        <v>1137</v>
      </c>
      <c r="D142" s="79" t="s">
        <v>962</v>
      </c>
      <c r="E142" s="79" t="s">
        <v>1038</v>
      </c>
      <c r="F142" s="86">
        <v>650</v>
      </c>
      <c r="G142" s="79" t="s">
        <v>964</v>
      </c>
      <c r="H142" s="64">
        <v>36.875999999999998</v>
      </c>
      <c r="I142" s="61" t="s">
        <v>1059</v>
      </c>
      <c r="J142" s="61" t="s">
        <v>1131</v>
      </c>
      <c r="K142" s="65"/>
    </row>
    <row r="143" spans="1:11" ht="20.100000000000001" customHeight="1">
      <c r="A143" s="60">
        <v>2012</v>
      </c>
      <c r="B143" s="79">
        <v>2012.03</v>
      </c>
      <c r="C143" s="61" t="s">
        <v>1138</v>
      </c>
      <c r="D143" s="79" t="s">
        <v>962</v>
      </c>
      <c r="E143" s="79" t="s">
        <v>1038</v>
      </c>
      <c r="F143" s="86">
        <v>650</v>
      </c>
      <c r="G143" s="79" t="s">
        <v>964</v>
      </c>
      <c r="H143" s="64">
        <v>36.875999999999998</v>
      </c>
      <c r="I143" s="61" t="s">
        <v>1059</v>
      </c>
      <c r="J143" s="61" t="s">
        <v>1131</v>
      </c>
      <c r="K143" s="65"/>
    </row>
    <row r="144" spans="1:11" ht="20.100000000000001" customHeight="1">
      <c r="A144" s="60">
        <v>2012</v>
      </c>
      <c r="B144" s="79">
        <v>2012.03</v>
      </c>
      <c r="C144" s="61" t="s">
        <v>1139</v>
      </c>
      <c r="D144" s="79" t="s">
        <v>962</v>
      </c>
      <c r="E144" s="79" t="s">
        <v>1140</v>
      </c>
      <c r="F144" s="86">
        <v>862</v>
      </c>
      <c r="G144" s="79" t="s">
        <v>964</v>
      </c>
      <c r="H144" s="64">
        <v>48</v>
      </c>
      <c r="I144" s="61" t="s">
        <v>1059</v>
      </c>
      <c r="J144" s="61" t="s">
        <v>1131</v>
      </c>
      <c r="K144" s="65"/>
    </row>
    <row r="145" spans="1:11" ht="20.100000000000001" customHeight="1">
      <c r="A145" s="60">
        <v>2012</v>
      </c>
      <c r="B145" s="79">
        <v>2012.03</v>
      </c>
      <c r="C145" s="61" t="s">
        <v>1141</v>
      </c>
      <c r="D145" s="79" t="s">
        <v>962</v>
      </c>
      <c r="E145" s="79" t="s">
        <v>1142</v>
      </c>
      <c r="F145" s="86">
        <v>501</v>
      </c>
      <c r="G145" s="79" t="s">
        <v>964</v>
      </c>
      <c r="H145" s="64">
        <v>28.5</v>
      </c>
      <c r="I145" s="61" t="s">
        <v>1059</v>
      </c>
      <c r="J145" s="61" t="s">
        <v>1131</v>
      </c>
      <c r="K145" s="65"/>
    </row>
    <row r="146" spans="1:11" ht="20.100000000000001" customHeight="1">
      <c r="A146" s="60">
        <v>2012</v>
      </c>
      <c r="B146" s="79">
        <v>2012.03</v>
      </c>
      <c r="C146" s="61" t="s">
        <v>1141</v>
      </c>
      <c r="D146" s="79" t="s">
        <v>977</v>
      </c>
      <c r="E146" s="79" t="s">
        <v>1143</v>
      </c>
      <c r="F146" s="86">
        <v>26</v>
      </c>
      <c r="G146" s="61" t="s">
        <v>973</v>
      </c>
      <c r="H146" s="64">
        <v>23</v>
      </c>
      <c r="I146" s="61" t="s">
        <v>1059</v>
      </c>
      <c r="J146" s="61" t="s">
        <v>1131</v>
      </c>
      <c r="K146" s="65"/>
    </row>
    <row r="147" spans="1:11" ht="20.100000000000001" customHeight="1">
      <c r="A147" s="60">
        <v>2012</v>
      </c>
      <c r="B147" s="79">
        <v>2012.03</v>
      </c>
      <c r="C147" s="61" t="s">
        <v>1144</v>
      </c>
      <c r="D147" s="61" t="s">
        <v>1145</v>
      </c>
      <c r="E147" s="61" t="s">
        <v>1146</v>
      </c>
      <c r="F147" s="82">
        <v>1</v>
      </c>
      <c r="G147" s="61" t="s">
        <v>898</v>
      </c>
      <c r="H147" s="64">
        <v>170.46199999999999</v>
      </c>
      <c r="I147" s="61" t="s">
        <v>1059</v>
      </c>
      <c r="J147" s="61" t="s">
        <v>1131</v>
      </c>
      <c r="K147" s="65"/>
    </row>
    <row r="148" spans="1:11" ht="20.100000000000001" customHeight="1">
      <c r="A148" s="60">
        <v>2012</v>
      </c>
      <c r="B148" s="61">
        <v>2012.03</v>
      </c>
      <c r="C148" s="61" t="s">
        <v>1147</v>
      </c>
      <c r="D148" s="77" t="s">
        <v>962</v>
      </c>
      <c r="E148" s="71" t="s">
        <v>1148</v>
      </c>
      <c r="F148" s="82">
        <v>650</v>
      </c>
      <c r="G148" s="61" t="s">
        <v>964</v>
      </c>
      <c r="H148" s="64">
        <v>35.75</v>
      </c>
      <c r="I148" s="61" t="s">
        <v>1059</v>
      </c>
      <c r="J148" s="61" t="s">
        <v>1131</v>
      </c>
      <c r="K148" s="65"/>
    </row>
    <row r="149" spans="1:11" ht="20.100000000000001" customHeight="1">
      <c r="A149" s="60">
        <v>2012</v>
      </c>
      <c r="B149" s="61">
        <v>2012.03</v>
      </c>
      <c r="C149" s="61" t="s">
        <v>1149</v>
      </c>
      <c r="D149" s="79" t="s">
        <v>962</v>
      </c>
      <c r="E149" s="71" t="s">
        <v>1148</v>
      </c>
      <c r="F149" s="82">
        <v>1057</v>
      </c>
      <c r="G149" s="61" t="s">
        <v>964</v>
      </c>
      <c r="H149" s="64">
        <v>58.536000000000001</v>
      </c>
      <c r="I149" s="61" t="s">
        <v>1059</v>
      </c>
      <c r="J149" s="61" t="s">
        <v>1131</v>
      </c>
      <c r="K149" s="65"/>
    </row>
    <row r="150" spans="1:11" ht="20.100000000000001" customHeight="1">
      <c r="A150" s="60">
        <v>2012</v>
      </c>
      <c r="B150" s="61">
        <v>2012.03</v>
      </c>
      <c r="C150" s="61" t="s">
        <v>1149</v>
      </c>
      <c r="D150" s="79" t="s">
        <v>977</v>
      </c>
      <c r="E150" s="61" t="s">
        <v>1150</v>
      </c>
      <c r="F150" s="82">
        <v>112</v>
      </c>
      <c r="G150" s="61" t="s">
        <v>973</v>
      </c>
      <c r="H150" s="64">
        <v>99.552999999999997</v>
      </c>
      <c r="I150" s="61" t="s">
        <v>1059</v>
      </c>
      <c r="J150" s="61" t="s">
        <v>1131</v>
      </c>
      <c r="K150" s="65"/>
    </row>
    <row r="151" spans="1:11" ht="20.100000000000001" customHeight="1">
      <c r="A151" s="60">
        <v>2012</v>
      </c>
      <c r="B151" s="61">
        <v>2012.02</v>
      </c>
      <c r="C151" s="62" t="s">
        <v>1151</v>
      </c>
      <c r="D151" s="77" t="s">
        <v>1002</v>
      </c>
      <c r="E151" s="71" t="s">
        <v>1152</v>
      </c>
      <c r="F151" s="82">
        <v>50</v>
      </c>
      <c r="G151" s="61" t="s">
        <v>973</v>
      </c>
      <c r="H151" s="64">
        <v>43</v>
      </c>
      <c r="I151" s="61" t="s">
        <v>1059</v>
      </c>
      <c r="J151" s="61" t="s">
        <v>1131</v>
      </c>
      <c r="K151" s="65"/>
    </row>
    <row r="152" spans="1:11" ht="20.100000000000001" customHeight="1">
      <c r="A152" s="60">
        <v>2012</v>
      </c>
      <c r="B152" s="61">
        <v>2012.02</v>
      </c>
      <c r="C152" s="62" t="s">
        <v>1151</v>
      </c>
      <c r="D152" s="61" t="s">
        <v>962</v>
      </c>
      <c r="E152" s="61" t="s">
        <v>1153</v>
      </c>
      <c r="F152" s="82">
        <v>800</v>
      </c>
      <c r="G152" s="61" t="s">
        <v>1154</v>
      </c>
      <c r="H152" s="64">
        <v>44</v>
      </c>
      <c r="I152" s="61" t="s">
        <v>1059</v>
      </c>
      <c r="J152" s="61" t="s">
        <v>1131</v>
      </c>
      <c r="K152" s="65"/>
    </row>
    <row r="153" spans="1:11" ht="20.100000000000001" customHeight="1">
      <c r="A153" s="60">
        <v>2012</v>
      </c>
      <c r="B153" s="61">
        <v>2112.0100000000002</v>
      </c>
      <c r="C153" s="62" t="s">
        <v>588</v>
      </c>
      <c r="D153" s="77" t="s">
        <v>962</v>
      </c>
      <c r="E153" s="61" t="s">
        <v>1130</v>
      </c>
      <c r="F153" s="82">
        <v>3854</v>
      </c>
      <c r="G153" s="61" t="s">
        <v>964</v>
      </c>
      <c r="H153" s="64">
        <v>216.864</v>
      </c>
      <c r="I153" s="61" t="s">
        <v>1059</v>
      </c>
      <c r="J153" s="61" t="s">
        <v>1155</v>
      </c>
      <c r="K153" s="65"/>
    </row>
    <row r="154" spans="1:11" ht="20.100000000000001" customHeight="1">
      <c r="A154" s="60">
        <v>2012</v>
      </c>
      <c r="B154" s="61">
        <v>2012.01</v>
      </c>
      <c r="C154" s="62" t="s">
        <v>588</v>
      </c>
      <c r="D154" s="77" t="s">
        <v>962</v>
      </c>
      <c r="E154" s="61" t="s">
        <v>1156</v>
      </c>
      <c r="F154" s="82">
        <v>1432</v>
      </c>
      <c r="G154" s="61" t="s">
        <v>964</v>
      </c>
      <c r="H154" s="64">
        <v>71.177000000000007</v>
      </c>
      <c r="I154" s="61" t="s">
        <v>1059</v>
      </c>
      <c r="J154" s="61" t="s">
        <v>1155</v>
      </c>
      <c r="K154" s="65"/>
    </row>
    <row r="155" spans="1:11" ht="20.100000000000001" customHeight="1">
      <c r="A155" s="60">
        <v>2012</v>
      </c>
      <c r="B155" s="61">
        <v>2012.01</v>
      </c>
      <c r="C155" s="62" t="s">
        <v>588</v>
      </c>
      <c r="D155" s="61" t="s">
        <v>1157</v>
      </c>
      <c r="E155" s="61" t="s">
        <v>1158</v>
      </c>
      <c r="F155" s="82">
        <v>4</v>
      </c>
      <c r="G155" s="61" t="s">
        <v>863</v>
      </c>
      <c r="H155" s="64">
        <v>87.216999999999999</v>
      </c>
      <c r="I155" s="61" t="s">
        <v>1059</v>
      </c>
      <c r="J155" s="61" t="s">
        <v>1155</v>
      </c>
      <c r="K155" s="65"/>
    </row>
    <row r="156" spans="1:11" ht="20.100000000000001" customHeight="1">
      <c r="A156" s="60">
        <v>2012</v>
      </c>
      <c r="B156" s="61">
        <v>2012.01</v>
      </c>
      <c r="C156" s="62" t="s">
        <v>588</v>
      </c>
      <c r="D156" s="61" t="s">
        <v>1159</v>
      </c>
      <c r="E156" s="61" t="s">
        <v>1160</v>
      </c>
      <c r="F156" s="82">
        <v>3420</v>
      </c>
      <c r="G156" s="61" t="s">
        <v>1091</v>
      </c>
      <c r="H156" s="64">
        <v>22.684000000000001</v>
      </c>
      <c r="I156" s="61" t="s">
        <v>1059</v>
      </c>
      <c r="J156" s="61" t="s">
        <v>1155</v>
      </c>
      <c r="K156" s="65"/>
    </row>
    <row r="157" spans="1:11" ht="20.100000000000001" customHeight="1">
      <c r="A157" s="60">
        <v>2012</v>
      </c>
      <c r="B157" s="61">
        <v>2012.01</v>
      </c>
      <c r="C157" s="62" t="s">
        <v>588</v>
      </c>
      <c r="D157" s="61" t="s">
        <v>1161</v>
      </c>
      <c r="E157" s="61" t="s">
        <v>1162</v>
      </c>
      <c r="F157" s="82">
        <v>1594</v>
      </c>
      <c r="G157" s="61" t="s">
        <v>1091</v>
      </c>
      <c r="H157" s="64">
        <v>29.887</v>
      </c>
      <c r="I157" s="61" t="s">
        <v>1059</v>
      </c>
      <c r="J157" s="61" t="s">
        <v>1155</v>
      </c>
      <c r="K157" s="65"/>
    </row>
    <row r="158" spans="1:11" ht="20.100000000000001" customHeight="1">
      <c r="A158" s="60">
        <v>2012</v>
      </c>
      <c r="B158" s="61">
        <v>2012.01</v>
      </c>
      <c r="C158" s="62" t="s">
        <v>588</v>
      </c>
      <c r="D158" s="61" t="s">
        <v>1163</v>
      </c>
      <c r="E158" s="61" t="s">
        <v>1164</v>
      </c>
      <c r="F158" s="82">
        <v>117</v>
      </c>
      <c r="G158" s="61" t="s">
        <v>1165</v>
      </c>
      <c r="H158" s="64">
        <v>23.247</v>
      </c>
      <c r="I158" s="61" t="s">
        <v>1059</v>
      </c>
      <c r="J158" s="61" t="s">
        <v>1155</v>
      </c>
      <c r="K158" s="65"/>
    </row>
    <row r="159" spans="1:11" ht="20.100000000000001" customHeight="1">
      <c r="A159" s="60">
        <v>2012</v>
      </c>
      <c r="B159" s="61">
        <v>2012.01</v>
      </c>
      <c r="C159" s="62" t="s">
        <v>588</v>
      </c>
      <c r="D159" s="61" t="s">
        <v>1166</v>
      </c>
      <c r="E159" s="61" t="s">
        <v>1167</v>
      </c>
      <c r="F159" s="82">
        <v>4</v>
      </c>
      <c r="G159" s="61" t="s">
        <v>898</v>
      </c>
      <c r="H159" s="64">
        <v>37.840000000000003</v>
      </c>
      <c r="I159" s="61" t="s">
        <v>1059</v>
      </c>
      <c r="J159" s="61" t="s">
        <v>1155</v>
      </c>
      <c r="K159" s="65"/>
    </row>
    <row r="160" spans="1:11" ht="20.100000000000001" customHeight="1">
      <c r="A160" s="60">
        <v>2012</v>
      </c>
      <c r="B160" s="61">
        <v>2012.01</v>
      </c>
      <c r="C160" s="62" t="s">
        <v>588</v>
      </c>
      <c r="D160" s="61" t="s">
        <v>1057</v>
      </c>
      <c r="E160" s="61" t="s">
        <v>1168</v>
      </c>
      <c r="F160" s="82">
        <v>140</v>
      </c>
      <c r="G160" s="61" t="s">
        <v>988</v>
      </c>
      <c r="H160" s="64">
        <v>26.501999999999999</v>
      </c>
      <c r="I160" s="61" t="s">
        <v>1059</v>
      </c>
      <c r="J160" s="61" t="s">
        <v>1155</v>
      </c>
      <c r="K160" s="65"/>
    </row>
    <row r="161" spans="1:11" ht="20.100000000000001" customHeight="1">
      <c r="A161" s="60">
        <v>2012</v>
      </c>
      <c r="B161" s="61">
        <v>2012.01</v>
      </c>
      <c r="C161" s="62" t="s">
        <v>588</v>
      </c>
      <c r="D161" s="61" t="s">
        <v>1057</v>
      </c>
      <c r="E161" s="61" t="s">
        <v>1169</v>
      </c>
      <c r="F161" s="82">
        <v>109</v>
      </c>
      <c r="G161" s="61" t="s">
        <v>988</v>
      </c>
      <c r="H161" s="64">
        <v>34.475999999999999</v>
      </c>
      <c r="I161" s="61" t="s">
        <v>1059</v>
      </c>
      <c r="J161" s="61" t="s">
        <v>1155</v>
      </c>
      <c r="K161" s="65"/>
    </row>
    <row r="162" spans="1:11" ht="20.100000000000001" customHeight="1">
      <c r="A162" s="60">
        <v>2012</v>
      </c>
      <c r="B162" s="61">
        <v>2012.01</v>
      </c>
      <c r="C162" s="62" t="s">
        <v>588</v>
      </c>
      <c r="D162" s="61" t="s">
        <v>1057</v>
      </c>
      <c r="E162" s="61" t="s">
        <v>1170</v>
      </c>
      <c r="F162" s="82">
        <v>109</v>
      </c>
      <c r="G162" s="61" t="s">
        <v>988</v>
      </c>
      <c r="H162" s="64">
        <v>37.408000000000001</v>
      </c>
      <c r="I162" s="61" t="s">
        <v>1059</v>
      </c>
      <c r="J162" s="61" t="s">
        <v>1155</v>
      </c>
      <c r="K162" s="65"/>
    </row>
    <row r="163" spans="1:11" ht="20.100000000000001" customHeight="1">
      <c r="A163" s="60">
        <v>2012</v>
      </c>
      <c r="B163" s="61">
        <v>2012.01</v>
      </c>
      <c r="C163" s="62" t="s">
        <v>588</v>
      </c>
      <c r="D163" s="61" t="s">
        <v>1171</v>
      </c>
      <c r="E163" s="61" t="s">
        <v>1172</v>
      </c>
      <c r="F163" s="82">
        <v>1975</v>
      </c>
      <c r="G163" s="61" t="s">
        <v>969</v>
      </c>
      <c r="H163" s="64">
        <v>163.13499999999999</v>
      </c>
      <c r="I163" s="61" t="s">
        <v>1059</v>
      </c>
      <c r="J163" s="61" t="s">
        <v>1155</v>
      </c>
      <c r="K163" s="65"/>
    </row>
    <row r="164" spans="1:11" ht="20.100000000000001" customHeight="1">
      <c r="A164" s="60">
        <v>2012</v>
      </c>
      <c r="B164" s="61">
        <v>2012.01</v>
      </c>
      <c r="C164" s="62" t="s">
        <v>588</v>
      </c>
      <c r="D164" s="61" t="s">
        <v>1171</v>
      </c>
      <c r="E164" s="61" t="s">
        <v>1173</v>
      </c>
      <c r="F164" s="82">
        <v>1640</v>
      </c>
      <c r="G164" s="61" t="s">
        <v>969</v>
      </c>
      <c r="H164" s="64">
        <v>135.464</v>
      </c>
      <c r="I164" s="61" t="s">
        <v>1059</v>
      </c>
      <c r="J164" s="61" t="s">
        <v>1155</v>
      </c>
      <c r="K164" s="65"/>
    </row>
    <row r="165" spans="1:11" ht="20.100000000000001" customHeight="1">
      <c r="A165" s="60">
        <v>2012</v>
      </c>
      <c r="B165" s="61">
        <v>2012.02</v>
      </c>
      <c r="C165" s="61" t="s">
        <v>1174</v>
      </c>
      <c r="D165" s="61" t="s">
        <v>962</v>
      </c>
      <c r="E165" s="61" t="s">
        <v>1175</v>
      </c>
      <c r="F165" s="82">
        <v>25</v>
      </c>
      <c r="G165" s="61" t="s">
        <v>1176</v>
      </c>
      <c r="H165" s="64">
        <v>1.571</v>
      </c>
      <c r="I165" s="61" t="s">
        <v>1059</v>
      </c>
      <c r="J165" s="61" t="s">
        <v>1177</v>
      </c>
      <c r="K165" s="65"/>
    </row>
    <row r="166" spans="1:11" ht="20.100000000000001" customHeight="1">
      <c r="A166" s="60">
        <v>2012</v>
      </c>
      <c r="B166" s="61">
        <v>2012.02</v>
      </c>
      <c r="C166" s="61" t="s">
        <v>1174</v>
      </c>
      <c r="D166" s="61" t="s">
        <v>962</v>
      </c>
      <c r="E166" s="61" t="s">
        <v>1178</v>
      </c>
      <c r="F166" s="61">
        <v>4</v>
      </c>
      <c r="G166" s="61" t="s">
        <v>1176</v>
      </c>
      <c r="H166" s="64">
        <v>0.245</v>
      </c>
      <c r="I166" s="61" t="s">
        <v>1059</v>
      </c>
      <c r="J166" s="61" t="s">
        <v>1177</v>
      </c>
      <c r="K166" s="65"/>
    </row>
    <row r="167" spans="1:11" ht="20.100000000000001" customHeight="1">
      <c r="A167" s="60">
        <v>2012</v>
      </c>
      <c r="B167" s="61">
        <v>2012.02</v>
      </c>
      <c r="C167" s="61" t="s">
        <v>1179</v>
      </c>
      <c r="D167" s="61" t="s">
        <v>977</v>
      </c>
      <c r="E167" s="61" t="s">
        <v>1180</v>
      </c>
      <c r="F167" s="61">
        <v>0.97</v>
      </c>
      <c r="G167" s="61" t="s">
        <v>1181</v>
      </c>
      <c r="H167" s="64">
        <v>0.83199999999999996</v>
      </c>
      <c r="I167" s="61" t="s">
        <v>1059</v>
      </c>
      <c r="J167" s="61" t="s">
        <v>1177</v>
      </c>
      <c r="K167" s="65"/>
    </row>
    <row r="168" spans="1:11" ht="20.100000000000001" customHeight="1">
      <c r="A168" s="60">
        <v>2012</v>
      </c>
      <c r="B168" s="61">
        <v>2012.02</v>
      </c>
      <c r="C168" s="61" t="s">
        <v>1179</v>
      </c>
      <c r="D168" s="61" t="s">
        <v>977</v>
      </c>
      <c r="E168" s="61" t="s">
        <v>1182</v>
      </c>
      <c r="F168" s="61">
        <v>1.302</v>
      </c>
      <c r="G168" s="61" t="s">
        <v>1181</v>
      </c>
      <c r="H168" s="64">
        <v>1.0960000000000001</v>
      </c>
      <c r="I168" s="61" t="s">
        <v>1059</v>
      </c>
      <c r="J168" s="61" t="s">
        <v>1177</v>
      </c>
      <c r="K168" s="65"/>
    </row>
    <row r="169" spans="1:11" ht="20.100000000000001" customHeight="1">
      <c r="A169" s="60">
        <v>2012</v>
      </c>
      <c r="B169" s="61">
        <v>2012.02</v>
      </c>
      <c r="C169" s="61" t="s">
        <v>1183</v>
      </c>
      <c r="D169" s="77" t="s">
        <v>962</v>
      </c>
      <c r="E169" s="71" t="s">
        <v>1156</v>
      </c>
      <c r="F169" s="61">
        <v>60</v>
      </c>
      <c r="G169" s="61" t="s">
        <v>1176</v>
      </c>
      <c r="H169" s="64">
        <v>3.6709999999999998</v>
      </c>
      <c r="I169" s="61" t="s">
        <v>1059</v>
      </c>
      <c r="J169" s="61" t="s">
        <v>1177</v>
      </c>
      <c r="K169" s="65"/>
    </row>
    <row r="170" spans="1:11" ht="20.100000000000001" customHeight="1">
      <c r="A170" s="60">
        <v>2012</v>
      </c>
      <c r="B170" s="61">
        <v>2012.02</v>
      </c>
      <c r="C170" s="61" t="s">
        <v>1183</v>
      </c>
      <c r="D170" s="77" t="s">
        <v>962</v>
      </c>
      <c r="E170" s="71" t="s">
        <v>1003</v>
      </c>
      <c r="F170" s="61">
        <v>9</v>
      </c>
      <c r="G170" s="61" t="s">
        <v>1176</v>
      </c>
      <c r="H170" s="64">
        <v>0.55700000000000005</v>
      </c>
      <c r="I170" s="61" t="s">
        <v>1059</v>
      </c>
      <c r="J170" s="61" t="s">
        <v>1177</v>
      </c>
      <c r="K170" s="65"/>
    </row>
    <row r="171" spans="1:11" ht="20.100000000000001" customHeight="1">
      <c r="A171" s="60">
        <v>2012</v>
      </c>
      <c r="B171" s="61">
        <v>2012.02</v>
      </c>
      <c r="C171" s="61" t="s">
        <v>1183</v>
      </c>
      <c r="D171" s="77" t="s">
        <v>962</v>
      </c>
      <c r="E171" s="71" t="s">
        <v>1184</v>
      </c>
      <c r="F171" s="61">
        <v>1385</v>
      </c>
      <c r="G171" s="61" t="s">
        <v>1176</v>
      </c>
      <c r="H171" s="64">
        <v>94.802999999999997</v>
      </c>
      <c r="I171" s="61" t="s">
        <v>1059</v>
      </c>
      <c r="J171" s="61" t="s">
        <v>1177</v>
      </c>
      <c r="K171" s="65"/>
    </row>
    <row r="172" spans="1:11" ht="20.100000000000001" customHeight="1">
      <c r="A172" s="60">
        <v>2012</v>
      </c>
      <c r="B172" s="61">
        <v>2012.02</v>
      </c>
      <c r="C172" s="61" t="s">
        <v>1185</v>
      </c>
      <c r="D172" s="77" t="s">
        <v>977</v>
      </c>
      <c r="E172" s="71" t="s">
        <v>1186</v>
      </c>
      <c r="F172" s="61">
        <v>48.63</v>
      </c>
      <c r="G172" s="61" t="s">
        <v>1181</v>
      </c>
      <c r="H172" s="64">
        <v>41.725000000000001</v>
      </c>
      <c r="I172" s="61" t="s">
        <v>1059</v>
      </c>
      <c r="J172" s="61" t="s">
        <v>1177</v>
      </c>
      <c r="K172" s="65"/>
    </row>
    <row r="173" spans="1:11" ht="20.100000000000001" customHeight="1">
      <c r="A173" s="60">
        <v>2012</v>
      </c>
      <c r="B173" s="61">
        <v>2012.02</v>
      </c>
      <c r="C173" s="61" t="s">
        <v>1185</v>
      </c>
      <c r="D173" s="77" t="s">
        <v>977</v>
      </c>
      <c r="E173" s="71" t="s">
        <v>1187</v>
      </c>
      <c r="F173" s="61">
        <v>19.739999999999998</v>
      </c>
      <c r="G173" s="61" t="s">
        <v>1181</v>
      </c>
      <c r="H173" s="64">
        <v>16.724</v>
      </c>
      <c r="I173" s="61" t="s">
        <v>1059</v>
      </c>
      <c r="J173" s="61" t="s">
        <v>1177</v>
      </c>
      <c r="K173" s="65"/>
    </row>
    <row r="174" spans="1:11" ht="20.100000000000001" customHeight="1">
      <c r="A174" s="60">
        <v>2012</v>
      </c>
      <c r="B174" s="61">
        <v>2012.02</v>
      </c>
      <c r="C174" s="61" t="s">
        <v>1185</v>
      </c>
      <c r="D174" s="77" t="s">
        <v>977</v>
      </c>
      <c r="E174" s="71" t="s">
        <v>1188</v>
      </c>
      <c r="F174" s="61">
        <v>4.59</v>
      </c>
      <c r="G174" s="61" t="s">
        <v>1181</v>
      </c>
      <c r="H174" s="64">
        <v>3.8639999999999999</v>
      </c>
      <c r="I174" s="61" t="s">
        <v>1059</v>
      </c>
      <c r="J174" s="61" t="s">
        <v>1177</v>
      </c>
      <c r="K174" s="65"/>
    </row>
    <row r="175" spans="1:11" ht="20.100000000000001" customHeight="1">
      <c r="A175" s="60">
        <v>2012</v>
      </c>
      <c r="B175" s="61">
        <v>2012.02</v>
      </c>
      <c r="C175" s="61" t="s">
        <v>1185</v>
      </c>
      <c r="D175" s="77" t="s">
        <v>977</v>
      </c>
      <c r="E175" s="71" t="s">
        <v>1189</v>
      </c>
      <c r="F175" s="61">
        <v>28.74</v>
      </c>
      <c r="G175" s="61" t="s">
        <v>1181</v>
      </c>
      <c r="H175" s="64">
        <v>24.193999999999999</v>
      </c>
      <c r="I175" s="61" t="s">
        <v>1059</v>
      </c>
      <c r="J175" s="61" t="s">
        <v>1177</v>
      </c>
      <c r="K175" s="65"/>
    </row>
    <row r="176" spans="1:11" ht="20.100000000000001" customHeight="1">
      <c r="A176" s="60">
        <v>2012</v>
      </c>
      <c r="B176" s="61">
        <v>2012.02</v>
      </c>
      <c r="C176" s="61" t="s">
        <v>1185</v>
      </c>
      <c r="D176" s="77" t="s">
        <v>977</v>
      </c>
      <c r="E176" s="71" t="s">
        <v>1190</v>
      </c>
      <c r="F176" s="61">
        <v>34.78</v>
      </c>
      <c r="G176" s="61" t="s">
        <v>1181</v>
      </c>
      <c r="H176" s="64">
        <v>29.279</v>
      </c>
      <c r="I176" s="61" t="s">
        <v>1059</v>
      </c>
      <c r="J176" s="61" t="s">
        <v>1177</v>
      </c>
      <c r="K176" s="65"/>
    </row>
    <row r="177" spans="1:11" ht="20.100000000000001" customHeight="1">
      <c r="A177" s="60">
        <v>2012</v>
      </c>
      <c r="B177" s="61">
        <v>2012.02</v>
      </c>
      <c r="C177" s="62" t="s">
        <v>1191</v>
      </c>
      <c r="D177" s="63" t="s">
        <v>945</v>
      </c>
      <c r="E177" s="61" t="s">
        <v>1192</v>
      </c>
      <c r="F177" s="61">
        <v>171</v>
      </c>
      <c r="G177" s="61" t="s">
        <v>947</v>
      </c>
      <c r="H177" s="64">
        <v>106.029</v>
      </c>
      <c r="I177" s="63" t="s">
        <v>162</v>
      </c>
      <c r="J177" s="61" t="s">
        <v>1193</v>
      </c>
      <c r="K177" s="65"/>
    </row>
    <row r="178" spans="1:11" ht="20.100000000000001" customHeight="1">
      <c r="A178" s="60">
        <v>2012</v>
      </c>
      <c r="B178" s="61">
        <v>2012.02</v>
      </c>
      <c r="C178" s="62" t="s">
        <v>1191</v>
      </c>
      <c r="D178" s="68" t="s">
        <v>949</v>
      </c>
      <c r="E178" s="71" t="s">
        <v>1194</v>
      </c>
      <c r="F178" s="66">
        <v>6324</v>
      </c>
      <c r="G178" s="61" t="s">
        <v>951</v>
      </c>
      <c r="H178" s="64">
        <v>373.48700000000002</v>
      </c>
      <c r="I178" s="63" t="s">
        <v>162</v>
      </c>
      <c r="J178" s="61" t="s">
        <v>1193</v>
      </c>
      <c r="K178" s="65"/>
    </row>
    <row r="179" spans="1:11" ht="20.100000000000001" customHeight="1">
      <c r="A179" s="60">
        <v>2012</v>
      </c>
      <c r="B179" s="61">
        <v>2012.05</v>
      </c>
      <c r="C179" s="62" t="s">
        <v>1191</v>
      </c>
      <c r="D179" s="63" t="s">
        <v>1103</v>
      </c>
      <c r="E179" s="61" t="s">
        <v>1195</v>
      </c>
      <c r="F179" s="66">
        <v>7145</v>
      </c>
      <c r="G179" s="61" t="s">
        <v>1196</v>
      </c>
      <c r="H179" s="64">
        <v>401.19799999999998</v>
      </c>
      <c r="I179" s="63" t="s">
        <v>162</v>
      </c>
      <c r="J179" s="61" t="s">
        <v>1193</v>
      </c>
      <c r="K179" s="65"/>
    </row>
    <row r="180" spans="1:11" ht="20.100000000000001" customHeight="1">
      <c r="A180" s="60">
        <v>2012</v>
      </c>
      <c r="B180" s="61">
        <v>2012.02</v>
      </c>
      <c r="C180" s="62" t="s">
        <v>1197</v>
      </c>
      <c r="D180" s="63" t="s">
        <v>945</v>
      </c>
      <c r="E180" s="61" t="s">
        <v>1192</v>
      </c>
      <c r="F180" s="61">
        <v>29.204999999999998</v>
      </c>
      <c r="G180" s="61" t="s">
        <v>947</v>
      </c>
      <c r="H180" s="64">
        <v>25.687000000000001</v>
      </c>
      <c r="I180" s="63" t="s">
        <v>162</v>
      </c>
      <c r="J180" s="61" t="s">
        <v>1193</v>
      </c>
      <c r="K180" s="65"/>
    </row>
    <row r="181" spans="1:11" ht="20.100000000000001" customHeight="1">
      <c r="A181" s="60">
        <v>2012</v>
      </c>
      <c r="B181" s="79">
        <v>2012.02</v>
      </c>
      <c r="C181" s="62" t="s">
        <v>1191</v>
      </c>
      <c r="D181" s="63" t="s">
        <v>949</v>
      </c>
      <c r="E181" s="61" t="s">
        <v>1198</v>
      </c>
      <c r="F181" s="61">
        <v>744</v>
      </c>
      <c r="G181" s="61" t="s">
        <v>951</v>
      </c>
      <c r="H181" s="64">
        <v>45.942</v>
      </c>
      <c r="I181" s="63" t="s">
        <v>162</v>
      </c>
      <c r="J181" s="61" t="s">
        <v>1193</v>
      </c>
      <c r="K181" s="65"/>
    </row>
    <row r="182" spans="1:11" ht="20.100000000000001" customHeight="1">
      <c r="A182" s="60">
        <v>2012</v>
      </c>
      <c r="B182" s="61">
        <v>2012.02</v>
      </c>
      <c r="C182" s="62" t="s">
        <v>1199</v>
      </c>
      <c r="D182" s="63" t="s">
        <v>949</v>
      </c>
      <c r="E182" s="61" t="s">
        <v>1200</v>
      </c>
      <c r="F182" s="66">
        <v>13545</v>
      </c>
      <c r="G182" s="61" t="s">
        <v>951</v>
      </c>
      <c r="H182" s="64">
        <v>717.78800000000001</v>
      </c>
      <c r="I182" s="63" t="s">
        <v>162</v>
      </c>
      <c r="J182" s="61" t="s">
        <v>1193</v>
      </c>
      <c r="K182" s="65"/>
    </row>
    <row r="183" spans="1:11" ht="20.100000000000001" customHeight="1">
      <c r="A183" s="60">
        <v>2012</v>
      </c>
      <c r="B183" s="61">
        <v>2012.05</v>
      </c>
      <c r="C183" s="62" t="s">
        <v>1199</v>
      </c>
      <c r="D183" s="63" t="s">
        <v>1103</v>
      </c>
      <c r="E183" s="61" t="s">
        <v>1201</v>
      </c>
      <c r="F183" s="66">
        <v>8575</v>
      </c>
      <c r="G183" s="61" t="s">
        <v>947</v>
      </c>
      <c r="H183" s="64">
        <v>455.125</v>
      </c>
      <c r="I183" s="63" t="s">
        <v>162</v>
      </c>
      <c r="J183" s="61" t="s">
        <v>1193</v>
      </c>
      <c r="K183" s="65"/>
    </row>
    <row r="184" spans="1:11" ht="20.100000000000001" customHeight="1">
      <c r="A184" s="60">
        <v>2012</v>
      </c>
      <c r="B184" s="61">
        <v>2012.02</v>
      </c>
      <c r="C184" s="62" t="s">
        <v>1199</v>
      </c>
      <c r="D184" s="68" t="s">
        <v>1202</v>
      </c>
      <c r="E184" s="71" t="s">
        <v>1203</v>
      </c>
      <c r="F184" s="61">
        <v>953</v>
      </c>
      <c r="G184" s="61" t="s">
        <v>1063</v>
      </c>
      <c r="H184" s="64">
        <v>101.961</v>
      </c>
      <c r="I184" s="63" t="s">
        <v>162</v>
      </c>
      <c r="J184" s="61" t="s">
        <v>1193</v>
      </c>
      <c r="K184" s="65"/>
    </row>
    <row r="185" spans="1:11" ht="20.100000000000001" customHeight="1">
      <c r="A185" s="60">
        <v>2012</v>
      </c>
      <c r="B185" s="61">
        <v>2012.02</v>
      </c>
      <c r="C185" s="62" t="s">
        <v>1204</v>
      </c>
      <c r="D185" s="63" t="s">
        <v>1023</v>
      </c>
      <c r="E185" s="61" t="s">
        <v>972</v>
      </c>
      <c r="F185" s="61">
        <v>92.691999999999993</v>
      </c>
      <c r="G185" s="61" t="s">
        <v>947</v>
      </c>
      <c r="H185" s="64">
        <v>78.790000000000006</v>
      </c>
      <c r="I185" s="63" t="s">
        <v>162</v>
      </c>
      <c r="J185" s="61" t="s">
        <v>1193</v>
      </c>
      <c r="K185" s="65"/>
    </row>
    <row r="186" spans="1:11" ht="20.100000000000001" customHeight="1">
      <c r="A186" s="60">
        <v>2012</v>
      </c>
      <c r="B186" s="61">
        <v>2012.02</v>
      </c>
      <c r="C186" s="62" t="s">
        <v>1204</v>
      </c>
      <c r="D186" s="63" t="s">
        <v>949</v>
      </c>
      <c r="E186" s="61" t="s">
        <v>1205</v>
      </c>
      <c r="F186" s="61">
        <v>890</v>
      </c>
      <c r="G186" s="61" t="s">
        <v>951</v>
      </c>
      <c r="H186" s="64">
        <v>54.29</v>
      </c>
      <c r="I186" s="63" t="s">
        <v>162</v>
      </c>
      <c r="J186" s="61" t="s">
        <v>1193</v>
      </c>
      <c r="K186" s="65"/>
    </row>
    <row r="187" spans="1:11" ht="20.100000000000001" customHeight="1">
      <c r="A187" s="60">
        <v>2012</v>
      </c>
      <c r="B187" s="79">
        <v>2012.02</v>
      </c>
      <c r="C187" s="62" t="s">
        <v>1206</v>
      </c>
      <c r="D187" s="63" t="s">
        <v>949</v>
      </c>
      <c r="E187" s="61" t="s">
        <v>1207</v>
      </c>
      <c r="F187" s="61">
        <v>643</v>
      </c>
      <c r="G187" s="61" t="s">
        <v>951</v>
      </c>
      <c r="H187" s="64">
        <v>38.902999999999999</v>
      </c>
      <c r="I187" s="63" t="s">
        <v>162</v>
      </c>
      <c r="J187" s="61" t="s">
        <v>1193</v>
      </c>
      <c r="K187" s="65"/>
    </row>
    <row r="188" spans="1:11" ht="20.100000000000001" customHeight="1">
      <c r="A188" s="60">
        <v>2012</v>
      </c>
      <c r="B188" s="61">
        <v>2012.02</v>
      </c>
      <c r="C188" s="62" t="s">
        <v>1206</v>
      </c>
      <c r="D188" s="63" t="s">
        <v>1023</v>
      </c>
      <c r="E188" s="61" t="s">
        <v>1208</v>
      </c>
      <c r="F188" s="61">
        <v>25.533000000000001</v>
      </c>
      <c r="G188" s="61" t="s">
        <v>947</v>
      </c>
      <c r="H188" s="64">
        <v>21.471</v>
      </c>
      <c r="I188" s="63" t="s">
        <v>162</v>
      </c>
      <c r="J188" s="61" t="s">
        <v>1193</v>
      </c>
      <c r="K188" s="65"/>
    </row>
    <row r="189" spans="1:11" ht="20.100000000000001" customHeight="1">
      <c r="A189" s="60">
        <v>2012</v>
      </c>
      <c r="B189" s="61">
        <v>2012.02</v>
      </c>
      <c r="C189" s="62" t="s">
        <v>1209</v>
      </c>
      <c r="D189" s="63" t="s">
        <v>1210</v>
      </c>
      <c r="E189" s="61" t="s">
        <v>1211</v>
      </c>
      <c r="F189" s="61">
        <v>1</v>
      </c>
      <c r="G189" s="61" t="s">
        <v>939</v>
      </c>
      <c r="H189" s="64">
        <v>968.8</v>
      </c>
      <c r="I189" s="63" t="s">
        <v>162</v>
      </c>
      <c r="J189" s="61" t="s">
        <v>1193</v>
      </c>
      <c r="K189" s="65"/>
    </row>
    <row r="190" spans="1:11" ht="20.100000000000001" customHeight="1">
      <c r="A190" s="60">
        <v>2012</v>
      </c>
      <c r="B190" s="61">
        <v>2012.02</v>
      </c>
      <c r="C190" s="62" t="s">
        <v>1209</v>
      </c>
      <c r="D190" s="68" t="s">
        <v>1210</v>
      </c>
      <c r="E190" s="68" t="s">
        <v>1210</v>
      </c>
      <c r="F190" s="61">
        <v>1</v>
      </c>
      <c r="G190" s="61" t="s">
        <v>939</v>
      </c>
      <c r="H190" s="64">
        <v>267.67</v>
      </c>
      <c r="I190" s="63" t="s">
        <v>162</v>
      </c>
      <c r="J190" s="61" t="s">
        <v>1193</v>
      </c>
      <c r="K190" s="65"/>
    </row>
    <row r="191" spans="1:11" ht="20.100000000000001" customHeight="1">
      <c r="A191" s="60">
        <v>2012</v>
      </c>
      <c r="B191" s="61">
        <v>2012.02</v>
      </c>
      <c r="C191" s="62" t="s">
        <v>1209</v>
      </c>
      <c r="D191" s="63" t="s">
        <v>1023</v>
      </c>
      <c r="E191" s="61" t="s">
        <v>946</v>
      </c>
      <c r="F191" s="61">
        <v>33.61</v>
      </c>
      <c r="G191" s="61" t="s">
        <v>947</v>
      </c>
      <c r="H191" s="64">
        <v>37.113</v>
      </c>
      <c r="I191" s="63" t="s">
        <v>162</v>
      </c>
      <c r="J191" s="61" t="s">
        <v>1193</v>
      </c>
      <c r="K191" s="65"/>
    </row>
    <row r="192" spans="1:11" ht="20.100000000000001" customHeight="1">
      <c r="A192" s="60">
        <v>2012</v>
      </c>
      <c r="B192" s="61">
        <v>2012.02</v>
      </c>
      <c r="C192" s="62" t="s">
        <v>1204</v>
      </c>
      <c r="D192" s="63" t="s">
        <v>1023</v>
      </c>
      <c r="E192" s="61" t="s">
        <v>972</v>
      </c>
      <c r="F192" s="61">
        <v>92.691999999999993</v>
      </c>
      <c r="G192" s="61" t="s">
        <v>947</v>
      </c>
      <c r="H192" s="64">
        <v>78.790000000000006</v>
      </c>
      <c r="I192" s="63" t="s">
        <v>162</v>
      </c>
      <c r="J192" s="61" t="s">
        <v>1193</v>
      </c>
      <c r="K192" s="65"/>
    </row>
    <row r="193" spans="1:11" ht="20.100000000000001" customHeight="1">
      <c r="A193" s="60">
        <v>2012</v>
      </c>
      <c r="B193" s="79">
        <v>2012.02</v>
      </c>
      <c r="C193" s="62" t="s">
        <v>1204</v>
      </c>
      <c r="D193" s="63" t="s">
        <v>949</v>
      </c>
      <c r="E193" s="61" t="s">
        <v>1205</v>
      </c>
      <c r="F193" s="61">
        <v>890</v>
      </c>
      <c r="G193" s="61" t="s">
        <v>951</v>
      </c>
      <c r="H193" s="64">
        <v>54.29</v>
      </c>
      <c r="I193" s="63" t="s">
        <v>162</v>
      </c>
      <c r="J193" s="61" t="s">
        <v>1193</v>
      </c>
      <c r="K193" s="65"/>
    </row>
    <row r="194" spans="1:11" ht="20.100000000000001" customHeight="1">
      <c r="A194" s="60">
        <v>2012</v>
      </c>
      <c r="B194" s="61">
        <v>2012.02</v>
      </c>
      <c r="C194" s="62" t="s">
        <v>1212</v>
      </c>
      <c r="D194" s="63" t="s">
        <v>1023</v>
      </c>
      <c r="E194" s="61" t="s">
        <v>972</v>
      </c>
      <c r="F194" s="61">
        <v>47745</v>
      </c>
      <c r="G194" s="61" t="s">
        <v>947</v>
      </c>
      <c r="H194" s="64">
        <v>40.584000000000003</v>
      </c>
      <c r="I194" s="63" t="s">
        <v>162</v>
      </c>
      <c r="J194" s="61" t="s">
        <v>1193</v>
      </c>
      <c r="K194" s="65"/>
    </row>
    <row r="195" spans="1:11" ht="20.100000000000001" customHeight="1">
      <c r="A195" s="60">
        <v>2012</v>
      </c>
      <c r="B195" s="61">
        <v>2012.02</v>
      </c>
      <c r="C195" s="62" t="s">
        <v>1212</v>
      </c>
      <c r="D195" s="63" t="s">
        <v>949</v>
      </c>
      <c r="E195" s="61" t="s">
        <v>1205</v>
      </c>
      <c r="F195" s="61">
        <v>757</v>
      </c>
      <c r="G195" s="61" t="s">
        <v>951</v>
      </c>
      <c r="H195" s="64">
        <v>27.901</v>
      </c>
      <c r="I195" s="63" t="s">
        <v>162</v>
      </c>
      <c r="J195" s="61" t="s">
        <v>1193</v>
      </c>
      <c r="K195" s="65"/>
    </row>
    <row r="196" spans="1:11" ht="20.100000000000001" customHeight="1">
      <c r="A196" s="60">
        <v>2012</v>
      </c>
      <c r="B196" s="61">
        <v>2012.02</v>
      </c>
      <c r="C196" s="62" t="s">
        <v>1213</v>
      </c>
      <c r="D196" s="68" t="s">
        <v>949</v>
      </c>
      <c r="E196" s="71" t="s">
        <v>1205</v>
      </c>
      <c r="F196" s="61">
        <v>1252</v>
      </c>
      <c r="G196" s="61" t="s">
        <v>951</v>
      </c>
      <c r="H196" s="64">
        <v>76.388000000000005</v>
      </c>
      <c r="I196" s="63" t="s">
        <v>162</v>
      </c>
      <c r="J196" s="61" t="s">
        <v>1193</v>
      </c>
      <c r="K196" s="65"/>
    </row>
    <row r="197" spans="1:11" ht="20.100000000000001" customHeight="1">
      <c r="A197" s="60">
        <v>2012</v>
      </c>
      <c r="B197" s="61">
        <v>2012.03</v>
      </c>
      <c r="C197" s="62" t="s">
        <v>1214</v>
      </c>
      <c r="D197" s="63" t="s">
        <v>1023</v>
      </c>
      <c r="E197" s="61" t="s">
        <v>1215</v>
      </c>
      <c r="F197" s="61">
        <v>76</v>
      </c>
      <c r="G197" s="61" t="s">
        <v>947</v>
      </c>
      <c r="H197" s="64">
        <v>56.009</v>
      </c>
      <c r="I197" s="63" t="s">
        <v>162</v>
      </c>
      <c r="J197" s="61" t="s">
        <v>1193</v>
      </c>
      <c r="K197" s="65"/>
    </row>
    <row r="198" spans="1:11" ht="20.100000000000001" customHeight="1">
      <c r="A198" s="60">
        <v>2012</v>
      </c>
      <c r="B198" s="61">
        <v>2012.03</v>
      </c>
      <c r="C198" s="62" t="s">
        <v>1214</v>
      </c>
      <c r="D198" s="63" t="s">
        <v>949</v>
      </c>
      <c r="E198" s="61" t="s">
        <v>1205</v>
      </c>
      <c r="F198" s="61">
        <v>629</v>
      </c>
      <c r="G198" s="61" t="s">
        <v>951</v>
      </c>
      <c r="H198" s="64">
        <v>36.384999999999998</v>
      </c>
      <c r="I198" s="63" t="s">
        <v>162</v>
      </c>
      <c r="J198" s="61" t="s">
        <v>1193</v>
      </c>
      <c r="K198" s="65"/>
    </row>
    <row r="199" spans="1:11" ht="20.100000000000001" customHeight="1">
      <c r="A199" s="60">
        <v>2012</v>
      </c>
      <c r="B199" s="79">
        <v>2012.03</v>
      </c>
      <c r="C199" s="62" t="s">
        <v>1216</v>
      </c>
      <c r="D199" s="63" t="s">
        <v>949</v>
      </c>
      <c r="E199" s="61" t="s">
        <v>1217</v>
      </c>
      <c r="F199" s="61">
        <v>1204</v>
      </c>
      <c r="G199" s="61" t="s">
        <v>951</v>
      </c>
      <c r="H199" s="64">
        <v>75.63</v>
      </c>
      <c r="I199" s="63" t="s">
        <v>162</v>
      </c>
      <c r="J199" s="61" t="s">
        <v>1193</v>
      </c>
      <c r="K199" s="65"/>
    </row>
    <row r="200" spans="1:11" ht="20.100000000000001" customHeight="1">
      <c r="A200" s="60">
        <v>2012</v>
      </c>
      <c r="B200" s="61">
        <v>2012.03</v>
      </c>
      <c r="C200" s="62" t="s">
        <v>1218</v>
      </c>
      <c r="D200" s="63" t="s">
        <v>949</v>
      </c>
      <c r="E200" s="61" t="s">
        <v>1217</v>
      </c>
      <c r="F200" s="61">
        <v>1408</v>
      </c>
      <c r="G200" s="61" t="s">
        <v>951</v>
      </c>
      <c r="H200" s="64">
        <v>86.88</v>
      </c>
      <c r="I200" s="63" t="s">
        <v>162</v>
      </c>
      <c r="J200" s="61" t="s">
        <v>1193</v>
      </c>
      <c r="K200" s="65"/>
    </row>
    <row r="201" spans="1:11" ht="20.100000000000001" customHeight="1">
      <c r="A201" s="60">
        <v>2012</v>
      </c>
      <c r="B201" s="61">
        <v>2012.03</v>
      </c>
      <c r="C201" s="62" t="s">
        <v>1218</v>
      </c>
      <c r="D201" s="63" t="s">
        <v>1219</v>
      </c>
      <c r="E201" s="61" t="s">
        <v>1220</v>
      </c>
      <c r="F201" s="61">
        <v>6259</v>
      </c>
      <c r="G201" s="61" t="s">
        <v>926</v>
      </c>
      <c r="H201" s="64">
        <v>21.72</v>
      </c>
      <c r="I201" s="63" t="s">
        <v>162</v>
      </c>
      <c r="J201" s="61" t="s">
        <v>1193</v>
      </c>
      <c r="K201" s="65"/>
    </row>
    <row r="202" spans="1:11" ht="20.100000000000001" customHeight="1">
      <c r="A202" s="60">
        <v>2012</v>
      </c>
      <c r="B202" s="61">
        <v>2012.03</v>
      </c>
      <c r="C202" s="62" t="s">
        <v>1221</v>
      </c>
      <c r="D202" s="68" t="s">
        <v>949</v>
      </c>
      <c r="E202" s="71" t="s">
        <v>1217</v>
      </c>
      <c r="F202" s="61">
        <v>898</v>
      </c>
      <c r="G202" s="61" t="s">
        <v>951</v>
      </c>
      <c r="H202" s="64">
        <v>55.2</v>
      </c>
      <c r="I202" s="63" t="s">
        <v>162</v>
      </c>
      <c r="J202" s="61" t="s">
        <v>1193</v>
      </c>
      <c r="K202" s="65"/>
    </row>
    <row r="203" spans="1:11" ht="20.100000000000001" customHeight="1">
      <c r="A203" s="60">
        <v>2012</v>
      </c>
      <c r="B203" s="61">
        <v>2012.03</v>
      </c>
      <c r="C203" s="62" t="s">
        <v>1222</v>
      </c>
      <c r="D203" s="63" t="s">
        <v>949</v>
      </c>
      <c r="E203" s="61" t="s">
        <v>1217</v>
      </c>
      <c r="F203" s="61">
        <v>1065</v>
      </c>
      <c r="G203" s="61" t="s">
        <v>951</v>
      </c>
      <c r="H203" s="64">
        <v>65.28</v>
      </c>
      <c r="I203" s="63" t="s">
        <v>162</v>
      </c>
      <c r="J203" s="61" t="s">
        <v>1193</v>
      </c>
      <c r="K203" s="65"/>
    </row>
    <row r="204" spans="1:11" ht="20.100000000000001" customHeight="1">
      <c r="A204" s="60">
        <v>2012</v>
      </c>
      <c r="B204" s="61">
        <v>2012.03</v>
      </c>
      <c r="C204" s="62" t="s">
        <v>1223</v>
      </c>
      <c r="D204" s="63" t="s">
        <v>949</v>
      </c>
      <c r="E204" s="61" t="s">
        <v>1217</v>
      </c>
      <c r="F204" s="61">
        <v>824</v>
      </c>
      <c r="G204" s="61" t="s">
        <v>951</v>
      </c>
      <c r="H204" s="64">
        <v>50.88</v>
      </c>
      <c r="I204" s="63" t="s">
        <v>162</v>
      </c>
      <c r="J204" s="61" t="s">
        <v>1193</v>
      </c>
      <c r="K204" s="65"/>
    </row>
    <row r="205" spans="1:11" ht="20.100000000000001" customHeight="1">
      <c r="A205" s="60">
        <v>2012</v>
      </c>
      <c r="B205" s="79">
        <v>2012.03</v>
      </c>
      <c r="C205" s="62" t="s">
        <v>1224</v>
      </c>
      <c r="D205" s="63" t="s">
        <v>949</v>
      </c>
      <c r="E205" s="61" t="s">
        <v>1217</v>
      </c>
      <c r="F205" s="61">
        <v>1168</v>
      </c>
      <c r="G205" s="61" t="s">
        <v>951</v>
      </c>
      <c r="H205" s="64">
        <v>72</v>
      </c>
      <c r="I205" s="63" t="s">
        <v>162</v>
      </c>
      <c r="J205" s="61" t="s">
        <v>1193</v>
      </c>
      <c r="K205" s="65"/>
    </row>
    <row r="206" spans="1:11" ht="20.100000000000001" customHeight="1">
      <c r="A206" s="60">
        <v>2012</v>
      </c>
      <c r="B206" s="61">
        <v>2012.02</v>
      </c>
      <c r="C206" s="62" t="s">
        <v>1225</v>
      </c>
      <c r="D206" s="63" t="s">
        <v>1023</v>
      </c>
      <c r="E206" s="61" t="s">
        <v>1226</v>
      </c>
      <c r="F206" s="61">
        <v>22.9</v>
      </c>
      <c r="G206" s="61" t="s">
        <v>947</v>
      </c>
      <c r="H206" s="64">
        <v>20.512</v>
      </c>
      <c r="I206" s="63" t="s">
        <v>162</v>
      </c>
      <c r="J206" s="61" t="s">
        <v>1193</v>
      </c>
      <c r="K206" s="65"/>
    </row>
    <row r="207" spans="1:11" ht="20.100000000000001" customHeight="1">
      <c r="A207" s="60">
        <v>2012</v>
      </c>
      <c r="B207" s="61">
        <v>2012.02</v>
      </c>
      <c r="C207" s="62" t="s">
        <v>1227</v>
      </c>
      <c r="D207" s="63" t="s">
        <v>1023</v>
      </c>
      <c r="E207" s="61" t="s">
        <v>1226</v>
      </c>
      <c r="F207" s="61">
        <v>22.55</v>
      </c>
      <c r="G207" s="61" t="s">
        <v>947</v>
      </c>
      <c r="H207" s="64">
        <v>20.198</v>
      </c>
      <c r="I207" s="63" t="s">
        <v>162</v>
      </c>
      <c r="J207" s="61" t="s">
        <v>1193</v>
      </c>
      <c r="K207" s="65"/>
    </row>
    <row r="208" spans="1:11" ht="20.100000000000001" customHeight="1">
      <c r="A208" s="60">
        <v>2012</v>
      </c>
      <c r="B208" s="61">
        <v>2012.02</v>
      </c>
      <c r="C208" s="62" t="s">
        <v>1228</v>
      </c>
      <c r="D208" s="68" t="s">
        <v>1023</v>
      </c>
      <c r="E208" s="71" t="s">
        <v>1226</v>
      </c>
      <c r="F208" s="61">
        <v>24.5</v>
      </c>
      <c r="G208" s="61" t="s">
        <v>947</v>
      </c>
      <c r="H208" s="64">
        <v>21.945</v>
      </c>
      <c r="I208" s="63" t="s">
        <v>162</v>
      </c>
      <c r="J208" s="61" t="s">
        <v>1193</v>
      </c>
      <c r="K208" s="65"/>
    </row>
    <row r="209" spans="1:11" ht="20.100000000000001" customHeight="1">
      <c r="A209" s="60">
        <v>2012</v>
      </c>
      <c r="B209" s="61">
        <v>2012.02</v>
      </c>
      <c r="C209" s="62" t="s">
        <v>1229</v>
      </c>
      <c r="D209" s="63" t="s">
        <v>1023</v>
      </c>
      <c r="E209" s="61" t="s">
        <v>1226</v>
      </c>
      <c r="F209" s="61">
        <v>23.2</v>
      </c>
      <c r="G209" s="61" t="s">
        <v>947</v>
      </c>
      <c r="H209" s="64">
        <v>20.78</v>
      </c>
      <c r="I209" s="63" t="s">
        <v>162</v>
      </c>
      <c r="J209" s="61" t="s">
        <v>1193</v>
      </c>
      <c r="K209" s="65"/>
    </row>
    <row r="210" spans="1:11" ht="20.100000000000001" customHeight="1">
      <c r="A210" s="60">
        <v>2012</v>
      </c>
      <c r="B210" s="61">
        <v>2012.02</v>
      </c>
      <c r="C210" s="62" t="s">
        <v>1230</v>
      </c>
      <c r="D210" s="63" t="s">
        <v>1023</v>
      </c>
      <c r="E210" s="61" t="s">
        <v>1226</v>
      </c>
      <c r="F210" s="61">
        <v>25.3</v>
      </c>
      <c r="G210" s="61" t="s">
        <v>947</v>
      </c>
      <c r="H210" s="64">
        <v>22.661000000000001</v>
      </c>
      <c r="I210" s="63" t="s">
        <v>162</v>
      </c>
      <c r="J210" s="61" t="s">
        <v>1193</v>
      </c>
      <c r="K210" s="65"/>
    </row>
    <row r="211" spans="1:11" ht="20.100000000000001" customHeight="1">
      <c r="A211" s="60">
        <v>2012</v>
      </c>
      <c r="B211" s="61">
        <v>2012.02</v>
      </c>
      <c r="C211" s="62" t="s">
        <v>1231</v>
      </c>
      <c r="D211" s="63" t="s">
        <v>1023</v>
      </c>
      <c r="E211" s="61" t="s">
        <v>1226</v>
      </c>
      <c r="F211" s="61">
        <v>24.5</v>
      </c>
      <c r="G211" s="61" t="s">
        <v>947</v>
      </c>
      <c r="H211" s="64">
        <v>21.945</v>
      </c>
      <c r="I211" s="63" t="s">
        <v>162</v>
      </c>
      <c r="J211" s="61" t="s">
        <v>1193</v>
      </c>
      <c r="K211" s="65"/>
    </row>
    <row r="212" spans="1:11" ht="20.100000000000001" customHeight="1">
      <c r="A212" s="60">
        <v>2012</v>
      </c>
      <c r="B212" s="61">
        <v>2012.03</v>
      </c>
      <c r="C212" s="62" t="s">
        <v>1232</v>
      </c>
      <c r="D212" s="63" t="s">
        <v>1023</v>
      </c>
      <c r="E212" s="61" t="s">
        <v>1080</v>
      </c>
      <c r="F212" s="61">
        <v>26.361000000000001</v>
      </c>
      <c r="G212" s="61" t="s">
        <v>947</v>
      </c>
      <c r="H212" s="64">
        <v>23.725000000000001</v>
      </c>
      <c r="I212" s="63" t="s">
        <v>162</v>
      </c>
      <c r="J212" s="61" t="s">
        <v>1233</v>
      </c>
      <c r="K212" s="65"/>
    </row>
    <row r="213" spans="1:11" ht="20.100000000000001" customHeight="1">
      <c r="A213" s="60">
        <v>2012</v>
      </c>
      <c r="B213" s="61">
        <v>2012.04</v>
      </c>
      <c r="C213" s="62" t="s">
        <v>1234</v>
      </c>
      <c r="D213" s="63" t="s">
        <v>949</v>
      </c>
      <c r="E213" s="61" t="s">
        <v>1235</v>
      </c>
      <c r="F213" s="61">
        <v>604</v>
      </c>
      <c r="G213" s="61" t="s">
        <v>951</v>
      </c>
      <c r="H213" s="64">
        <v>34.856999999999999</v>
      </c>
      <c r="I213" s="63" t="s">
        <v>162</v>
      </c>
      <c r="J213" s="61" t="s">
        <v>202</v>
      </c>
      <c r="K213" s="65"/>
    </row>
    <row r="214" spans="1:11" ht="20.100000000000001" customHeight="1">
      <c r="A214" s="60">
        <v>2012</v>
      </c>
      <c r="B214" s="61">
        <v>2012.04</v>
      </c>
      <c r="C214" s="62" t="s">
        <v>1236</v>
      </c>
      <c r="D214" s="68" t="s">
        <v>949</v>
      </c>
      <c r="E214" s="71" t="s">
        <v>1235</v>
      </c>
      <c r="F214" s="61">
        <v>604</v>
      </c>
      <c r="G214" s="61" t="s">
        <v>951</v>
      </c>
      <c r="H214" s="64">
        <v>34.856999999999999</v>
      </c>
      <c r="I214" s="63" t="s">
        <v>162</v>
      </c>
      <c r="J214" s="61" t="s">
        <v>202</v>
      </c>
      <c r="K214" s="65"/>
    </row>
    <row r="215" spans="1:11" ht="20.100000000000001" customHeight="1">
      <c r="A215" s="60">
        <v>2012</v>
      </c>
      <c r="B215" s="61">
        <v>2012.04</v>
      </c>
      <c r="C215" s="62" t="s">
        <v>1237</v>
      </c>
      <c r="D215" s="63" t="s">
        <v>949</v>
      </c>
      <c r="E215" s="61" t="s">
        <v>1235</v>
      </c>
      <c r="F215" s="61">
        <v>771</v>
      </c>
      <c r="G215" s="61" t="s">
        <v>951</v>
      </c>
      <c r="H215" s="64">
        <v>44.701000000000001</v>
      </c>
      <c r="I215" s="63" t="s">
        <v>162</v>
      </c>
      <c r="J215" s="61" t="s">
        <v>202</v>
      </c>
      <c r="K215" s="65"/>
    </row>
    <row r="216" spans="1:11" ht="20.100000000000001" customHeight="1">
      <c r="A216" s="60">
        <v>2012</v>
      </c>
      <c r="B216" s="61">
        <v>2012.03</v>
      </c>
      <c r="C216" s="62" t="s">
        <v>1238</v>
      </c>
      <c r="D216" s="63" t="s">
        <v>949</v>
      </c>
      <c r="E216" s="61" t="s">
        <v>1239</v>
      </c>
      <c r="F216" s="61">
        <v>645</v>
      </c>
      <c r="G216" s="61" t="s">
        <v>951</v>
      </c>
      <c r="H216" s="64">
        <v>39.280999999999999</v>
      </c>
      <c r="I216" s="63" t="s">
        <v>162</v>
      </c>
      <c r="J216" s="61" t="s">
        <v>202</v>
      </c>
      <c r="K216" s="65"/>
    </row>
    <row r="217" spans="1:11" ht="20.100000000000001" customHeight="1">
      <c r="A217" s="60">
        <v>2012</v>
      </c>
      <c r="B217" s="61">
        <v>2012.03</v>
      </c>
      <c r="C217" s="62" t="s">
        <v>1240</v>
      </c>
      <c r="D217" s="68" t="s">
        <v>949</v>
      </c>
      <c r="E217" s="71" t="s">
        <v>1239</v>
      </c>
      <c r="F217" s="61">
        <v>430</v>
      </c>
      <c r="G217" s="61" t="s">
        <v>951</v>
      </c>
      <c r="H217" s="64">
        <v>26.306999999999999</v>
      </c>
      <c r="I217" s="63" t="s">
        <v>162</v>
      </c>
      <c r="J217" s="61" t="s">
        <v>202</v>
      </c>
      <c r="K217" s="65"/>
    </row>
    <row r="218" spans="1:11" ht="20.100000000000001" customHeight="1">
      <c r="A218" s="60">
        <v>2012</v>
      </c>
      <c r="B218" s="61">
        <v>2012.03</v>
      </c>
      <c r="C218" s="62" t="s">
        <v>1241</v>
      </c>
      <c r="D218" s="63" t="s">
        <v>1086</v>
      </c>
      <c r="E218" s="61" t="s">
        <v>1242</v>
      </c>
      <c r="F218" s="61">
        <v>882</v>
      </c>
      <c r="G218" s="61" t="s">
        <v>1063</v>
      </c>
      <c r="H218" s="64">
        <v>74.554000000000002</v>
      </c>
      <c r="I218" s="63" t="s">
        <v>162</v>
      </c>
      <c r="J218" s="61" t="s">
        <v>202</v>
      </c>
      <c r="K218" s="65"/>
    </row>
    <row r="219" spans="1:11" ht="20.100000000000001" customHeight="1">
      <c r="A219" s="60">
        <v>2012</v>
      </c>
      <c r="B219" s="61">
        <v>2012.03</v>
      </c>
      <c r="C219" s="62" t="s">
        <v>1241</v>
      </c>
      <c r="D219" s="63" t="s">
        <v>949</v>
      </c>
      <c r="E219" s="61" t="s">
        <v>1243</v>
      </c>
      <c r="F219" s="61">
        <v>1100</v>
      </c>
      <c r="G219" s="61" t="s">
        <v>951</v>
      </c>
      <c r="H219" s="64">
        <v>68.53</v>
      </c>
      <c r="I219" s="63" t="s">
        <v>162</v>
      </c>
      <c r="J219" s="61" t="s">
        <v>202</v>
      </c>
      <c r="K219" s="65"/>
    </row>
    <row r="220" spans="1:11" ht="20.100000000000001" customHeight="1">
      <c r="A220" s="60">
        <v>2012</v>
      </c>
      <c r="B220" s="61">
        <v>2012.02</v>
      </c>
      <c r="C220" s="62" t="s">
        <v>1244</v>
      </c>
      <c r="D220" s="68" t="s">
        <v>949</v>
      </c>
      <c r="E220" s="71" t="s">
        <v>1245</v>
      </c>
      <c r="F220" s="61">
        <v>24902</v>
      </c>
      <c r="G220" s="61" t="s">
        <v>951</v>
      </c>
      <c r="H220" s="64">
        <v>1574.1510000000001</v>
      </c>
      <c r="I220" s="63" t="s">
        <v>162</v>
      </c>
      <c r="J220" s="61" t="s">
        <v>202</v>
      </c>
      <c r="K220" s="65"/>
    </row>
    <row r="221" spans="1:11" ht="20.100000000000001" customHeight="1">
      <c r="A221" s="60">
        <v>2012</v>
      </c>
      <c r="B221" s="61">
        <v>2012.02</v>
      </c>
      <c r="C221" s="62" t="s">
        <v>1244</v>
      </c>
      <c r="D221" s="63" t="s">
        <v>945</v>
      </c>
      <c r="E221" s="61" t="s">
        <v>1246</v>
      </c>
      <c r="F221" s="61">
        <v>250.05500000000001</v>
      </c>
      <c r="G221" s="61" t="s">
        <v>947</v>
      </c>
      <c r="H221" s="64">
        <v>217.696</v>
      </c>
      <c r="I221" s="63" t="s">
        <v>162</v>
      </c>
      <c r="J221" s="61" t="s">
        <v>202</v>
      </c>
      <c r="K221" s="65"/>
    </row>
    <row r="222" spans="1:11" ht="20.100000000000001" customHeight="1">
      <c r="A222" s="60">
        <v>2012</v>
      </c>
      <c r="B222" s="61">
        <v>2012.02</v>
      </c>
      <c r="C222" s="62" t="s">
        <v>1247</v>
      </c>
      <c r="D222" s="63" t="s">
        <v>1248</v>
      </c>
      <c r="E222" s="61" t="s">
        <v>1249</v>
      </c>
      <c r="F222" s="66">
        <v>4757</v>
      </c>
      <c r="G222" s="61" t="s">
        <v>926</v>
      </c>
      <c r="H222" s="64">
        <v>87.861000000000004</v>
      </c>
      <c r="I222" s="63" t="s">
        <v>162</v>
      </c>
      <c r="J222" s="61" t="s">
        <v>1250</v>
      </c>
      <c r="K222" s="65"/>
    </row>
    <row r="223" spans="1:11" ht="20.100000000000001" customHeight="1">
      <c r="A223" s="60">
        <v>2012</v>
      </c>
      <c r="B223" s="61">
        <v>2012.02</v>
      </c>
      <c r="C223" s="62" t="s">
        <v>1247</v>
      </c>
      <c r="D223" s="68" t="s">
        <v>949</v>
      </c>
      <c r="E223" s="71" t="s">
        <v>1243</v>
      </c>
      <c r="F223" s="66">
        <v>1968</v>
      </c>
      <c r="G223" s="61" t="s">
        <v>951</v>
      </c>
      <c r="H223" s="64">
        <v>116.82</v>
      </c>
      <c r="I223" s="63" t="s">
        <v>162</v>
      </c>
      <c r="J223" s="61" t="s">
        <v>1250</v>
      </c>
      <c r="K223" s="65"/>
    </row>
    <row r="224" spans="1:11" ht="20.100000000000001" customHeight="1">
      <c r="A224" s="60">
        <v>2012</v>
      </c>
      <c r="B224" s="61">
        <v>2012.02</v>
      </c>
      <c r="C224" s="62" t="s">
        <v>1247</v>
      </c>
      <c r="D224" s="63" t="s">
        <v>945</v>
      </c>
      <c r="E224" s="61" t="s">
        <v>1251</v>
      </c>
      <c r="F224" s="61">
        <v>45.948999999999998</v>
      </c>
      <c r="G224" s="61" t="s">
        <v>947</v>
      </c>
      <c r="H224" s="64">
        <v>36.843000000000004</v>
      </c>
      <c r="I224" s="63" t="s">
        <v>162</v>
      </c>
      <c r="J224" s="61" t="s">
        <v>1250</v>
      </c>
      <c r="K224" s="65"/>
    </row>
    <row r="225" spans="1:11" ht="20.100000000000001" customHeight="1">
      <c r="A225" s="60">
        <v>2012</v>
      </c>
      <c r="B225" s="61">
        <v>2012.03</v>
      </c>
      <c r="C225" s="62" t="s">
        <v>1252</v>
      </c>
      <c r="D225" s="68" t="s">
        <v>949</v>
      </c>
      <c r="E225" s="68" t="s">
        <v>949</v>
      </c>
      <c r="F225" s="66">
        <v>6657</v>
      </c>
      <c r="G225" s="61" t="s">
        <v>951</v>
      </c>
      <c r="H225" s="64">
        <v>414.20299999999997</v>
      </c>
      <c r="I225" s="63" t="s">
        <v>162</v>
      </c>
      <c r="J225" s="61" t="s">
        <v>1253</v>
      </c>
      <c r="K225" s="65"/>
    </row>
    <row r="226" spans="1:11" ht="20.100000000000001" customHeight="1">
      <c r="A226" s="60">
        <v>2012</v>
      </c>
      <c r="B226" s="61">
        <v>2012.03</v>
      </c>
      <c r="C226" s="62" t="s">
        <v>1252</v>
      </c>
      <c r="D226" s="63" t="s">
        <v>1023</v>
      </c>
      <c r="E226" s="63" t="s">
        <v>1023</v>
      </c>
      <c r="F226" s="61">
        <v>125</v>
      </c>
      <c r="G226" s="61" t="s">
        <v>947</v>
      </c>
      <c r="H226" s="64">
        <v>105.277</v>
      </c>
      <c r="I226" s="63" t="s">
        <v>162</v>
      </c>
      <c r="J226" s="61" t="s">
        <v>1253</v>
      </c>
      <c r="K226" s="65"/>
    </row>
    <row r="227" spans="1:11" ht="20.100000000000001" customHeight="1">
      <c r="A227" s="60">
        <v>2012</v>
      </c>
      <c r="B227" s="61">
        <v>2012.03</v>
      </c>
      <c r="C227" s="62" t="s">
        <v>1252</v>
      </c>
      <c r="D227" s="63" t="s">
        <v>1103</v>
      </c>
      <c r="E227" s="63" t="s">
        <v>1103</v>
      </c>
      <c r="F227" s="66">
        <v>14887</v>
      </c>
      <c r="G227" s="61" t="s">
        <v>947</v>
      </c>
      <c r="H227" s="64">
        <v>978.55100000000004</v>
      </c>
      <c r="I227" s="63" t="s">
        <v>162</v>
      </c>
      <c r="J227" s="61" t="s">
        <v>1253</v>
      </c>
      <c r="K227" s="65"/>
    </row>
    <row r="228" spans="1:11" ht="20.100000000000001" customHeight="1">
      <c r="A228" s="60">
        <v>2012</v>
      </c>
      <c r="B228" s="61">
        <v>2012.03</v>
      </c>
      <c r="C228" s="62" t="s">
        <v>1252</v>
      </c>
      <c r="D228" s="68" t="s">
        <v>1254</v>
      </c>
      <c r="E228" s="68" t="s">
        <v>1254</v>
      </c>
      <c r="F228" s="61">
        <v>56</v>
      </c>
      <c r="G228" s="61" t="s">
        <v>1063</v>
      </c>
      <c r="H228" s="64">
        <v>36.722999999999999</v>
      </c>
      <c r="I228" s="63" t="s">
        <v>162</v>
      </c>
      <c r="J228" s="61" t="s">
        <v>1253</v>
      </c>
      <c r="K228" s="65"/>
    </row>
    <row r="229" spans="1:11" ht="20.100000000000001" customHeight="1">
      <c r="A229" s="60">
        <v>2012</v>
      </c>
      <c r="B229" s="61">
        <v>2012.03</v>
      </c>
      <c r="C229" s="62" t="s">
        <v>1252</v>
      </c>
      <c r="D229" s="63" t="s">
        <v>1086</v>
      </c>
      <c r="E229" s="63" t="s">
        <v>1086</v>
      </c>
      <c r="F229" s="66">
        <v>1101</v>
      </c>
      <c r="G229" s="61" t="s">
        <v>1063</v>
      </c>
      <c r="H229" s="64">
        <v>42.015999999999998</v>
      </c>
      <c r="I229" s="63" t="s">
        <v>162</v>
      </c>
      <c r="J229" s="61" t="s">
        <v>1253</v>
      </c>
      <c r="K229" s="65"/>
    </row>
    <row r="230" spans="1:11" ht="20.100000000000001" customHeight="1">
      <c r="A230" s="60">
        <v>2012</v>
      </c>
      <c r="B230" s="61">
        <v>2012.03</v>
      </c>
      <c r="C230" s="62" t="s">
        <v>1252</v>
      </c>
      <c r="D230" s="63" t="s">
        <v>1255</v>
      </c>
      <c r="E230" s="63" t="s">
        <v>1255</v>
      </c>
      <c r="F230" s="66">
        <v>1592</v>
      </c>
      <c r="G230" s="61" t="s">
        <v>1063</v>
      </c>
      <c r="H230" s="64">
        <v>134.364</v>
      </c>
      <c r="I230" s="63" t="s">
        <v>162</v>
      </c>
      <c r="J230" s="61" t="s">
        <v>1253</v>
      </c>
      <c r="K230" s="65"/>
    </row>
    <row r="231" spans="1:11" ht="20.100000000000001" customHeight="1">
      <c r="A231" s="60">
        <v>2012</v>
      </c>
      <c r="B231" s="61">
        <v>2012.03</v>
      </c>
      <c r="C231" s="62" t="s">
        <v>1252</v>
      </c>
      <c r="D231" s="63" t="s">
        <v>1119</v>
      </c>
      <c r="E231" s="63" t="s">
        <v>1119</v>
      </c>
      <c r="F231" s="61">
        <v>177</v>
      </c>
      <c r="G231" s="61" t="s">
        <v>1063</v>
      </c>
      <c r="H231" s="64">
        <v>36.287999999999997</v>
      </c>
      <c r="I231" s="63" t="s">
        <v>162</v>
      </c>
      <c r="J231" s="61" t="s">
        <v>1253</v>
      </c>
      <c r="K231" s="65"/>
    </row>
    <row r="232" spans="1:11" ht="20.100000000000001" customHeight="1">
      <c r="A232" s="60">
        <v>2012</v>
      </c>
      <c r="B232" s="61">
        <v>2012.03</v>
      </c>
      <c r="C232" s="62" t="s">
        <v>1252</v>
      </c>
      <c r="D232" s="63" t="s">
        <v>1256</v>
      </c>
      <c r="E232" s="63" t="s">
        <v>1256</v>
      </c>
      <c r="F232" s="61">
        <v>242</v>
      </c>
      <c r="G232" s="61" t="s">
        <v>1063</v>
      </c>
      <c r="H232" s="64">
        <v>33.976999999999997</v>
      </c>
      <c r="I232" s="63" t="s">
        <v>162</v>
      </c>
      <c r="J232" s="61" t="s">
        <v>1253</v>
      </c>
      <c r="K232" s="65"/>
    </row>
    <row r="233" spans="1:11" ht="20.100000000000001" customHeight="1">
      <c r="A233" s="60">
        <v>2012</v>
      </c>
      <c r="B233" s="61">
        <v>2012.03</v>
      </c>
      <c r="C233" s="62" t="s">
        <v>1252</v>
      </c>
      <c r="D233" s="68" t="s">
        <v>1257</v>
      </c>
      <c r="E233" s="68" t="s">
        <v>1257</v>
      </c>
      <c r="F233" s="66">
        <v>7505</v>
      </c>
      <c r="G233" s="61" t="s">
        <v>931</v>
      </c>
      <c r="H233" s="64">
        <v>86.231999999999999</v>
      </c>
      <c r="I233" s="63" t="s">
        <v>162</v>
      </c>
      <c r="J233" s="61" t="s">
        <v>1253</v>
      </c>
      <c r="K233" s="65"/>
    </row>
    <row r="234" spans="1:11" ht="20.100000000000001" customHeight="1">
      <c r="A234" s="60">
        <v>2012</v>
      </c>
      <c r="B234" s="61">
        <v>2012.03</v>
      </c>
      <c r="C234" s="62" t="s">
        <v>1252</v>
      </c>
      <c r="D234" s="63" t="s">
        <v>1258</v>
      </c>
      <c r="E234" s="63" t="s">
        <v>1258</v>
      </c>
      <c r="F234" s="66">
        <v>8082</v>
      </c>
      <c r="G234" s="61" t="s">
        <v>931</v>
      </c>
      <c r="H234" s="64">
        <v>206.501</v>
      </c>
      <c r="I234" s="63" t="s">
        <v>162</v>
      </c>
      <c r="J234" s="61" t="s">
        <v>1253</v>
      </c>
      <c r="K234" s="65"/>
    </row>
    <row r="235" spans="1:11" ht="20.100000000000001" customHeight="1">
      <c r="A235" s="60">
        <v>2012</v>
      </c>
      <c r="B235" s="61">
        <v>2012.09</v>
      </c>
      <c r="C235" s="62" t="s">
        <v>1259</v>
      </c>
      <c r="D235" s="68" t="s">
        <v>1023</v>
      </c>
      <c r="E235" s="71" t="s">
        <v>1208</v>
      </c>
      <c r="F235" s="61">
        <v>130</v>
      </c>
      <c r="G235" s="61" t="s">
        <v>947</v>
      </c>
      <c r="H235" s="64">
        <v>117</v>
      </c>
      <c r="I235" s="63" t="s">
        <v>162</v>
      </c>
      <c r="J235" s="61" t="s">
        <v>245</v>
      </c>
      <c r="K235" s="65"/>
    </row>
    <row r="236" spans="1:11" ht="20.100000000000001" customHeight="1">
      <c r="A236" s="60">
        <v>2012</v>
      </c>
      <c r="B236" s="61">
        <v>2012.09</v>
      </c>
      <c r="C236" s="62" t="s">
        <v>1259</v>
      </c>
      <c r="D236" s="63" t="s">
        <v>949</v>
      </c>
      <c r="E236" s="61" t="s">
        <v>1217</v>
      </c>
      <c r="F236" s="61">
        <v>3000</v>
      </c>
      <c r="G236" s="61" t="s">
        <v>951</v>
      </c>
      <c r="H236" s="64">
        <v>180</v>
      </c>
      <c r="I236" s="63" t="s">
        <v>162</v>
      </c>
      <c r="J236" s="61" t="s">
        <v>245</v>
      </c>
      <c r="K236" s="65"/>
    </row>
    <row r="237" spans="1:11" ht="20.100000000000001" customHeight="1">
      <c r="A237" s="60">
        <v>2012</v>
      </c>
      <c r="B237" s="61">
        <v>2012.09</v>
      </c>
      <c r="C237" s="62" t="s">
        <v>1260</v>
      </c>
      <c r="D237" s="63" t="s">
        <v>1023</v>
      </c>
      <c r="E237" s="61" t="s">
        <v>1261</v>
      </c>
      <c r="F237" s="61">
        <v>100</v>
      </c>
      <c r="G237" s="61" t="s">
        <v>947</v>
      </c>
      <c r="H237" s="64">
        <v>90</v>
      </c>
      <c r="I237" s="63" t="s">
        <v>162</v>
      </c>
      <c r="J237" s="61" t="s">
        <v>245</v>
      </c>
      <c r="K237" s="65"/>
    </row>
    <row r="238" spans="1:11" ht="20.100000000000001" customHeight="1">
      <c r="A238" s="60">
        <v>2012</v>
      </c>
      <c r="B238" s="61">
        <v>2012.09</v>
      </c>
      <c r="C238" s="62" t="s">
        <v>1260</v>
      </c>
      <c r="D238" s="68" t="s">
        <v>949</v>
      </c>
      <c r="E238" s="71" t="s">
        <v>1217</v>
      </c>
      <c r="F238" s="61">
        <v>3000</v>
      </c>
      <c r="G238" s="61" t="s">
        <v>951</v>
      </c>
      <c r="H238" s="64">
        <v>180</v>
      </c>
      <c r="I238" s="63" t="s">
        <v>162</v>
      </c>
      <c r="J238" s="61" t="s">
        <v>245</v>
      </c>
      <c r="K238" s="65"/>
    </row>
    <row r="239" spans="1:11" ht="20.100000000000001" customHeight="1">
      <c r="A239" s="60">
        <v>2012</v>
      </c>
      <c r="B239" s="61">
        <v>2012.06</v>
      </c>
      <c r="C239" s="62" t="s">
        <v>1262</v>
      </c>
      <c r="D239" s="63" t="s">
        <v>1023</v>
      </c>
      <c r="E239" s="61" t="s">
        <v>1261</v>
      </c>
      <c r="F239" s="61">
        <v>100</v>
      </c>
      <c r="G239" s="61" t="s">
        <v>947</v>
      </c>
      <c r="H239" s="64">
        <v>90</v>
      </c>
      <c r="I239" s="63" t="s">
        <v>162</v>
      </c>
      <c r="J239" s="61" t="s">
        <v>245</v>
      </c>
      <c r="K239" s="65"/>
    </row>
    <row r="240" spans="1:11" ht="20.100000000000001" customHeight="1">
      <c r="A240" s="60">
        <v>2012</v>
      </c>
      <c r="B240" s="61">
        <v>2012.06</v>
      </c>
      <c r="C240" s="62" t="s">
        <v>1262</v>
      </c>
      <c r="D240" s="63" t="s">
        <v>949</v>
      </c>
      <c r="E240" s="61" t="s">
        <v>1217</v>
      </c>
      <c r="F240" s="61">
        <v>2000</v>
      </c>
      <c r="G240" s="61" t="s">
        <v>951</v>
      </c>
      <c r="H240" s="64">
        <v>120</v>
      </c>
      <c r="I240" s="63" t="s">
        <v>162</v>
      </c>
      <c r="J240" s="61" t="s">
        <v>245</v>
      </c>
      <c r="K240" s="65"/>
    </row>
    <row r="241" spans="1:11" ht="20.100000000000001" customHeight="1">
      <c r="A241" s="60">
        <v>2012</v>
      </c>
      <c r="B241" s="61">
        <v>2012.05</v>
      </c>
      <c r="C241" s="62" t="s">
        <v>261</v>
      </c>
      <c r="D241" s="68" t="s">
        <v>949</v>
      </c>
      <c r="E241" s="71" t="s">
        <v>1217</v>
      </c>
      <c r="F241" s="61">
        <v>2400</v>
      </c>
      <c r="G241" s="61" t="s">
        <v>951</v>
      </c>
      <c r="H241" s="64">
        <v>140</v>
      </c>
      <c r="I241" s="63" t="s">
        <v>162</v>
      </c>
      <c r="J241" s="61" t="s">
        <v>245</v>
      </c>
      <c r="K241" s="65"/>
    </row>
    <row r="242" spans="1:11" ht="20.100000000000001" customHeight="1">
      <c r="A242" s="60">
        <v>2012</v>
      </c>
      <c r="B242" s="61">
        <v>2012.05</v>
      </c>
      <c r="C242" s="62" t="s">
        <v>261</v>
      </c>
      <c r="D242" s="63" t="s">
        <v>1263</v>
      </c>
      <c r="E242" s="61" t="s">
        <v>1264</v>
      </c>
      <c r="F242" s="61">
        <v>11410</v>
      </c>
      <c r="G242" s="61" t="s">
        <v>926</v>
      </c>
      <c r="H242" s="64">
        <v>28</v>
      </c>
      <c r="I242" s="63" t="s">
        <v>162</v>
      </c>
      <c r="J242" s="61" t="s">
        <v>245</v>
      </c>
      <c r="K242" s="65"/>
    </row>
    <row r="243" spans="1:11" ht="20.100000000000001" customHeight="1">
      <c r="A243" s="60">
        <v>2012</v>
      </c>
      <c r="B243" s="61">
        <v>2012.03</v>
      </c>
      <c r="C243" s="62" t="s">
        <v>1265</v>
      </c>
      <c r="D243" s="63" t="s">
        <v>949</v>
      </c>
      <c r="E243" s="61" t="s">
        <v>1243</v>
      </c>
      <c r="F243" s="61">
        <v>1240</v>
      </c>
      <c r="G243" s="61" t="s">
        <v>951</v>
      </c>
      <c r="H243" s="64">
        <v>74.5</v>
      </c>
      <c r="I243" s="63" t="s">
        <v>162</v>
      </c>
      <c r="J243" s="61" t="s">
        <v>1266</v>
      </c>
      <c r="K243" s="65"/>
    </row>
    <row r="244" spans="1:11" ht="20.100000000000001" customHeight="1">
      <c r="A244" s="60">
        <v>2012</v>
      </c>
      <c r="B244" s="61">
        <v>2012.01</v>
      </c>
      <c r="C244" s="62" t="s">
        <v>1265</v>
      </c>
      <c r="D244" s="68" t="s">
        <v>1267</v>
      </c>
      <c r="E244" s="68" t="s">
        <v>1267</v>
      </c>
      <c r="F244" s="61">
        <v>1</v>
      </c>
      <c r="G244" s="61" t="s">
        <v>939</v>
      </c>
      <c r="H244" s="64">
        <v>33.549999999999997</v>
      </c>
      <c r="I244" s="63" t="s">
        <v>162</v>
      </c>
      <c r="J244" s="61" t="s">
        <v>1266</v>
      </c>
      <c r="K244" s="65"/>
    </row>
    <row r="245" spans="1:11" ht="20.100000000000001" customHeight="1">
      <c r="A245" s="60">
        <v>2012</v>
      </c>
      <c r="B245" s="61">
        <v>2012.05</v>
      </c>
      <c r="C245" s="62" t="s">
        <v>252</v>
      </c>
      <c r="D245" s="63" t="s">
        <v>949</v>
      </c>
      <c r="E245" s="61" t="s">
        <v>1217</v>
      </c>
      <c r="F245" s="66">
        <v>11959</v>
      </c>
      <c r="G245" s="61" t="s">
        <v>951</v>
      </c>
      <c r="H245" s="64">
        <v>70.56</v>
      </c>
      <c r="I245" s="63" t="s">
        <v>162</v>
      </c>
      <c r="J245" s="61" t="s">
        <v>1266</v>
      </c>
      <c r="K245" s="65"/>
    </row>
    <row r="246" spans="1:11" ht="20.100000000000001" customHeight="1">
      <c r="A246" s="60">
        <v>2012</v>
      </c>
      <c r="B246" s="61">
        <v>2012.02</v>
      </c>
      <c r="C246" s="62" t="s">
        <v>253</v>
      </c>
      <c r="D246" s="63" t="s">
        <v>949</v>
      </c>
      <c r="E246" s="61" t="s">
        <v>1217</v>
      </c>
      <c r="F246" s="66">
        <v>11959</v>
      </c>
      <c r="G246" s="61" t="s">
        <v>951</v>
      </c>
      <c r="H246" s="64">
        <v>70.56</v>
      </c>
      <c r="I246" s="63" t="s">
        <v>162</v>
      </c>
      <c r="J246" s="61" t="s">
        <v>1266</v>
      </c>
      <c r="K246" s="65"/>
    </row>
    <row r="247" spans="1:11" ht="20.100000000000001" customHeight="1">
      <c r="A247" s="60">
        <v>2012</v>
      </c>
      <c r="B247" s="61">
        <v>2012.02</v>
      </c>
      <c r="C247" s="62" t="s">
        <v>254</v>
      </c>
      <c r="D247" s="68" t="s">
        <v>949</v>
      </c>
      <c r="E247" s="71" t="s">
        <v>1217</v>
      </c>
      <c r="F247" s="66">
        <v>11959</v>
      </c>
      <c r="G247" s="61" t="s">
        <v>951</v>
      </c>
      <c r="H247" s="64">
        <v>70.56</v>
      </c>
      <c r="I247" s="63" t="s">
        <v>162</v>
      </c>
      <c r="J247" s="61" t="s">
        <v>1266</v>
      </c>
      <c r="K247" s="65"/>
    </row>
    <row r="248" spans="1:11" ht="20.100000000000001" customHeight="1">
      <c r="A248" s="60">
        <v>2012</v>
      </c>
      <c r="B248" s="61">
        <v>2012.02</v>
      </c>
      <c r="C248" s="62" t="s">
        <v>255</v>
      </c>
      <c r="D248" s="63" t="s">
        <v>949</v>
      </c>
      <c r="E248" s="61" t="s">
        <v>1217</v>
      </c>
      <c r="F248" s="66">
        <v>11959</v>
      </c>
      <c r="G248" s="61" t="s">
        <v>951</v>
      </c>
      <c r="H248" s="64">
        <v>70.56</v>
      </c>
      <c r="I248" s="63" t="s">
        <v>162</v>
      </c>
      <c r="J248" s="61" t="s">
        <v>1266</v>
      </c>
      <c r="K248" s="65"/>
    </row>
    <row r="249" spans="1:11" ht="20.100000000000001" customHeight="1">
      <c r="A249" s="60">
        <v>2012</v>
      </c>
      <c r="B249" s="61">
        <v>2012.05</v>
      </c>
      <c r="C249" s="62" t="s">
        <v>256</v>
      </c>
      <c r="D249" s="63" t="s">
        <v>949</v>
      </c>
      <c r="E249" s="61" t="s">
        <v>1217</v>
      </c>
      <c r="F249" s="66">
        <v>7774</v>
      </c>
      <c r="G249" s="61" t="s">
        <v>951</v>
      </c>
      <c r="H249" s="64">
        <v>45.863999999999997</v>
      </c>
      <c r="I249" s="63" t="s">
        <v>162</v>
      </c>
      <c r="J249" s="61" t="s">
        <v>1266</v>
      </c>
      <c r="K249" s="65"/>
    </row>
    <row r="250" spans="1:11" ht="20.100000000000001" customHeight="1">
      <c r="A250" s="60">
        <v>2012</v>
      </c>
      <c r="B250" s="61">
        <v>2012.02</v>
      </c>
      <c r="C250" s="62" t="s">
        <v>257</v>
      </c>
      <c r="D250" s="68" t="s">
        <v>949</v>
      </c>
      <c r="E250" s="71" t="s">
        <v>1217</v>
      </c>
      <c r="F250" s="66">
        <v>7707</v>
      </c>
      <c r="G250" s="61" t="s">
        <v>951</v>
      </c>
      <c r="H250" s="64">
        <v>45.472000000000001</v>
      </c>
      <c r="I250" s="63" t="s">
        <v>162</v>
      </c>
      <c r="J250" s="61" t="s">
        <v>1266</v>
      </c>
      <c r="K250" s="65"/>
    </row>
    <row r="251" spans="1:11" ht="20.100000000000001" customHeight="1">
      <c r="A251" s="60">
        <v>2012</v>
      </c>
      <c r="B251" s="61">
        <v>2012.04</v>
      </c>
      <c r="C251" s="62" t="s">
        <v>1268</v>
      </c>
      <c r="D251" s="68" t="s">
        <v>1269</v>
      </c>
      <c r="E251" s="71" t="s">
        <v>1270</v>
      </c>
      <c r="F251" s="61">
        <v>4</v>
      </c>
      <c r="G251" s="61" t="s">
        <v>921</v>
      </c>
      <c r="H251" s="64">
        <v>144</v>
      </c>
      <c r="I251" s="63" t="s">
        <v>162</v>
      </c>
      <c r="J251" s="61" t="s">
        <v>1060</v>
      </c>
      <c r="K251" s="65"/>
    </row>
    <row r="252" spans="1:11" ht="20.100000000000001" customHeight="1">
      <c r="A252" s="60">
        <v>2012</v>
      </c>
      <c r="B252" s="61">
        <v>2012.04</v>
      </c>
      <c r="C252" s="62" t="s">
        <v>1271</v>
      </c>
      <c r="D252" s="63" t="s">
        <v>1272</v>
      </c>
      <c r="E252" s="61" t="s">
        <v>1273</v>
      </c>
      <c r="F252" s="61">
        <v>3</v>
      </c>
      <c r="G252" s="61" t="s">
        <v>921</v>
      </c>
      <c r="H252" s="64">
        <v>363</v>
      </c>
      <c r="I252" s="63" t="s">
        <v>162</v>
      </c>
      <c r="J252" s="61" t="s">
        <v>1060</v>
      </c>
      <c r="K252" s="65"/>
    </row>
    <row r="253" spans="1:11" ht="20.100000000000001" customHeight="1">
      <c r="A253" s="60">
        <v>2012</v>
      </c>
      <c r="B253" s="61">
        <v>2012.03</v>
      </c>
      <c r="C253" s="62" t="s">
        <v>1274</v>
      </c>
      <c r="D253" s="63" t="s">
        <v>962</v>
      </c>
      <c r="E253" s="61" t="s">
        <v>1275</v>
      </c>
      <c r="F253" s="82">
        <v>571</v>
      </c>
      <c r="G253" s="61" t="s">
        <v>964</v>
      </c>
      <c r="H253" s="64">
        <v>35</v>
      </c>
      <c r="I253" s="63" t="s">
        <v>1276</v>
      </c>
      <c r="J253" s="61" t="s">
        <v>1277</v>
      </c>
      <c r="K253" s="65"/>
    </row>
    <row r="254" spans="1:11" ht="20.100000000000001" customHeight="1">
      <c r="A254" s="60">
        <v>2012</v>
      </c>
      <c r="B254" s="61">
        <v>2012.03</v>
      </c>
      <c r="C254" s="62" t="s">
        <v>1274</v>
      </c>
      <c r="D254" s="68" t="s">
        <v>1278</v>
      </c>
      <c r="E254" s="71" t="s">
        <v>1279</v>
      </c>
      <c r="F254" s="82">
        <v>2844</v>
      </c>
      <c r="G254" s="61" t="s">
        <v>973</v>
      </c>
      <c r="H254" s="64">
        <v>7.9</v>
      </c>
      <c r="I254" s="63" t="s">
        <v>1276</v>
      </c>
      <c r="J254" s="61" t="s">
        <v>1277</v>
      </c>
      <c r="K254" s="65"/>
    </row>
    <row r="255" spans="1:11" ht="20.100000000000001" customHeight="1">
      <c r="A255" s="60">
        <v>2012</v>
      </c>
      <c r="B255" s="61">
        <v>2012.02</v>
      </c>
      <c r="C255" s="62" t="s">
        <v>1280</v>
      </c>
      <c r="D255" s="68" t="s">
        <v>1281</v>
      </c>
      <c r="E255" s="71" t="s">
        <v>1282</v>
      </c>
      <c r="F255" s="82">
        <v>600</v>
      </c>
      <c r="G255" s="61" t="s">
        <v>988</v>
      </c>
      <c r="H255" s="64">
        <v>57</v>
      </c>
      <c r="I255" s="63" t="s">
        <v>1276</v>
      </c>
      <c r="J255" s="61" t="s">
        <v>1277</v>
      </c>
      <c r="K255" s="65"/>
    </row>
    <row r="256" spans="1:11" ht="20.100000000000001" customHeight="1">
      <c r="A256" s="60">
        <v>2012</v>
      </c>
      <c r="B256" s="61">
        <v>2012.02</v>
      </c>
      <c r="C256" s="62" t="s">
        <v>1280</v>
      </c>
      <c r="D256" s="68" t="s">
        <v>1283</v>
      </c>
      <c r="E256" s="71" t="s">
        <v>1284</v>
      </c>
      <c r="F256" s="82">
        <v>100</v>
      </c>
      <c r="G256" s="61" t="s">
        <v>988</v>
      </c>
      <c r="H256" s="64">
        <v>12.5</v>
      </c>
      <c r="I256" s="63" t="s">
        <v>1276</v>
      </c>
      <c r="J256" s="61" t="s">
        <v>1277</v>
      </c>
      <c r="K256" s="65"/>
    </row>
    <row r="257" spans="1:11" ht="20.100000000000001" customHeight="1">
      <c r="A257" s="60">
        <v>2012</v>
      </c>
      <c r="B257" s="61">
        <v>2012.02</v>
      </c>
      <c r="C257" s="62" t="s">
        <v>1280</v>
      </c>
      <c r="D257" s="68" t="s">
        <v>1283</v>
      </c>
      <c r="E257" s="71" t="s">
        <v>1285</v>
      </c>
      <c r="F257" s="82">
        <v>100</v>
      </c>
      <c r="G257" s="61" t="s">
        <v>988</v>
      </c>
      <c r="H257" s="64">
        <v>5.5</v>
      </c>
      <c r="I257" s="63" t="s">
        <v>1276</v>
      </c>
      <c r="J257" s="61" t="s">
        <v>1277</v>
      </c>
      <c r="K257" s="65"/>
    </row>
    <row r="258" spans="1:11" ht="20.100000000000001" customHeight="1">
      <c r="A258" s="60">
        <v>2012</v>
      </c>
      <c r="B258" s="79">
        <v>2012.06</v>
      </c>
      <c r="C258" s="62" t="s">
        <v>1286</v>
      </c>
      <c r="D258" s="75" t="s">
        <v>1287</v>
      </c>
      <c r="E258" s="61" t="s">
        <v>1288</v>
      </c>
      <c r="F258" s="61">
        <v>1</v>
      </c>
      <c r="G258" s="61" t="s">
        <v>939</v>
      </c>
      <c r="H258" s="64">
        <v>180.13200000000001</v>
      </c>
      <c r="I258" s="63" t="s">
        <v>1276</v>
      </c>
      <c r="J258" s="61" t="s">
        <v>1289</v>
      </c>
      <c r="K258" s="65"/>
    </row>
    <row r="259" spans="1:11" ht="20.100000000000001" customHeight="1">
      <c r="A259" s="60">
        <v>2012</v>
      </c>
      <c r="B259" s="87" t="s">
        <v>629</v>
      </c>
      <c r="C259" s="62" t="s">
        <v>1290</v>
      </c>
      <c r="D259" s="63" t="s">
        <v>977</v>
      </c>
      <c r="E259" s="61" t="s">
        <v>1291</v>
      </c>
      <c r="F259" s="82">
        <v>43</v>
      </c>
      <c r="G259" s="82" t="s">
        <v>973</v>
      </c>
      <c r="H259" s="64">
        <v>38</v>
      </c>
      <c r="I259" s="63" t="s">
        <v>1276</v>
      </c>
      <c r="J259" s="61" t="s">
        <v>1292</v>
      </c>
      <c r="K259" s="65"/>
    </row>
    <row r="260" spans="1:11" ht="20.100000000000001" customHeight="1">
      <c r="A260" s="60">
        <v>2012</v>
      </c>
      <c r="B260" s="87" t="s">
        <v>629</v>
      </c>
      <c r="C260" s="62" t="s">
        <v>1290</v>
      </c>
      <c r="D260" s="63" t="s">
        <v>1293</v>
      </c>
      <c r="E260" s="61" t="s">
        <v>1294</v>
      </c>
      <c r="F260" s="82">
        <v>200</v>
      </c>
      <c r="G260" s="82" t="s">
        <v>988</v>
      </c>
      <c r="H260" s="64">
        <v>19</v>
      </c>
      <c r="I260" s="63" t="s">
        <v>1276</v>
      </c>
      <c r="J260" s="61" t="s">
        <v>1292</v>
      </c>
      <c r="K260" s="65"/>
    </row>
    <row r="261" spans="1:11" ht="20.100000000000001" customHeight="1">
      <c r="A261" s="60">
        <v>2012</v>
      </c>
      <c r="B261" s="87" t="s">
        <v>629</v>
      </c>
      <c r="C261" s="62" t="s">
        <v>1290</v>
      </c>
      <c r="D261" s="63" t="s">
        <v>1293</v>
      </c>
      <c r="E261" s="61" t="s">
        <v>1295</v>
      </c>
      <c r="F261" s="82">
        <v>510</v>
      </c>
      <c r="G261" s="82" t="s">
        <v>988</v>
      </c>
      <c r="H261" s="64">
        <v>77</v>
      </c>
      <c r="I261" s="63" t="s">
        <v>1276</v>
      </c>
      <c r="J261" s="61" t="s">
        <v>1292</v>
      </c>
      <c r="K261" s="65"/>
    </row>
    <row r="262" spans="1:11" ht="20.100000000000001" customHeight="1">
      <c r="A262" s="60">
        <v>2012</v>
      </c>
      <c r="B262" s="87" t="s">
        <v>629</v>
      </c>
      <c r="C262" s="62" t="s">
        <v>1290</v>
      </c>
      <c r="D262" s="63" t="s">
        <v>1296</v>
      </c>
      <c r="E262" s="61" t="s">
        <v>1295</v>
      </c>
      <c r="F262" s="82">
        <v>74</v>
      </c>
      <c r="G262" s="82" t="s">
        <v>988</v>
      </c>
      <c r="H262" s="64">
        <v>13</v>
      </c>
      <c r="I262" s="63" t="s">
        <v>1276</v>
      </c>
      <c r="J262" s="61" t="s">
        <v>1292</v>
      </c>
      <c r="K262" s="65"/>
    </row>
    <row r="263" spans="1:11" ht="20.100000000000001" customHeight="1">
      <c r="A263" s="60">
        <v>2012</v>
      </c>
      <c r="B263" s="87" t="s">
        <v>629</v>
      </c>
      <c r="C263" s="62" t="s">
        <v>1290</v>
      </c>
      <c r="D263" s="63" t="s">
        <v>962</v>
      </c>
      <c r="E263" s="61" t="s">
        <v>1297</v>
      </c>
      <c r="F263" s="82">
        <v>2407</v>
      </c>
      <c r="G263" s="82" t="s">
        <v>964</v>
      </c>
      <c r="H263" s="64">
        <v>155</v>
      </c>
      <c r="I263" s="63" t="s">
        <v>1276</v>
      </c>
      <c r="J263" s="61" t="s">
        <v>1292</v>
      </c>
      <c r="K263" s="65"/>
    </row>
    <row r="264" spans="1:11" ht="20.100000000000001" customHeight="1">
      <c r="A264" s="60">
        <v>2012</v>
      </c>
      <c r="B264" s="87" t="s">
        <v>302</v>
      </c>
      <c r="C264" s="62" t="s">
        <v>1290</v>
      </c>
      <c r="D264" s="63" t="s">
        <v>1298</v>
      </c>
      <c r="E264" s="66">
        <v>150200</v>
      </c>
      <c r="F264" s="82">
        <v>1507</v>
      </c>
      <c r="G264" s="82" t="s">
        <v>1091</v>
      </c>
      <c r="H264" s="64">
        <v>21</v>
      </c>
      <c r="I264" s="63" t="s">
        <v>1276</v>
      </c>
      <c r="J264" s="61" t="s">
        <v>1292</v>
      </c>
      <c r="K264" s="65"/>
    </row>
    <row r="265" spans="1:11" ht="20.100000000000001" customHeight="1">
      <c r="A265" s="60">
        <v>2012</v>
      </c>
      <c r="B265" s="88" t="s">
        <v>323</v>
      </c>
      <c r="C265" s="62" t="s">
        <v>1299</v>
      </c>
      <c r="D265" s="70" t="s">
        <v>1293</v>
      </c>
      <c r="E265" s="89" t="s">
        <v>1295</v>
      </c>
      <c r="F265" s="90">
        <v>500</v>
      </c>
      <c r="G265" s="90" t="s">
        <v>988</v>
      </c>
      <c r="H265" s="64">
        <v>75</v>
      </c>
      <c r="I265" s="63" t="s">
        <v>1276</v>
      </c>
      <c r="J265" s="61" t="s">
        <v>1292</v>
      </c>
      <c r="K265" s="65"/>
    </row>
    <row r="266" spans="1:11" ht="20.100000000000001" customHeight="1">
      <c r="A266" s="60">
        <v>2012</v>
      </c>
      <c r="B266" s="88" t="s">
        <v>323</v>
      </c>
      <c r="C266" s="62" t="s">
        <v>1299</v>
      </c>
      <c r="D266" s="70" t="s">
        <v>977</v>
      </c>
      <c r="E266" s="89" t="s">
        <v>1291</v>
      </c>
      <c r="F266" s="90">
        <v>30</v>
      </c>
      <c r="G266" s="90" t="s">
        <v>973</v>
      </c>
      <c r="H266" s="64">
        <v>24</v>
      </c>
      <c r="I266" s="63" t="s">
        <v>1276</v>
      </c>
      <c r="J266" s="61" t="s">
        <v>1292</v>
      </c>
      <c r="K266" s="65"/>
    </row>
    <row r="267" spans="1:11" ht="20.100000000000001" customHeight="1">
      <c r="A267" s="60">
        <v>2012</v>
      </c>
      <c r="B267" s="87" t="s">
        <v>302</v>
      </c>
      <c r="C267" s="62" t="s">
        <v>1300</v>
      </c>
      <c r="D267" s="63" t="s">
        <v>962</v>
      </c>
      <c r="E267" s="61" t="s">
        <v>1301</v>
      </c>
      <c r="F267" s="82">
        <v>7100</v>
      </c>
      <c r="G267" s="82" t="s">
        <v>964</v>
      </c>
      <c r="H267" s="64">
        <v>426</v>
      </c>
      <c r="I267" s="63" t="s">
        <v>1276</v>
      </c>
      <c r="J267" s="61" t="s">
        <v>1292</v>
      </c>
      <c r="K267" s="65"/>
    </row>
    <row r="268" spans="1:11" ht="20.100000000000001" customHeight="1">
      <c r="A268" s="60">
        <v>2012</v>
      </c>
      <c r="B268" s="87" t="s">
        <v>302</v>
      </c>
      <c r="C268" s="62" t="s">
        <v>1300</v>
      </c>
      <c r="D268" s="63" t="s">
        <v>1278</v>
      </c>
      <c r="E268" s="61" t="s">
        <v>1302</v>
      </c>
      <c r="F268" s="82">
        <v>36200</v>
      </c>
      <c r="G268" s="82" t="s">
        <v>969</v>
      </c>
      <c r="H268" s="64">
        <v>101</v>
      </c>
      <c r="I268" s="63" t="s">
        <v>1276</v>
      </c>
      <c r="J268" s="61" t="s">
        <v>1292</v>
      </c>
      <c r="K268" s="65"/>
    </row>
    <row r="269" spans="1:11" ht="20.100000000000001" customHeight="1">
      <c r="A269" s="60">
        <v>2012</v>
      </c>
      <c r="B269" s="61">
        <v>2012.02</v>
      </c>
      <c r="C269" s="62" t="s">
        <v>1303</v>
      </c>
      <c r="D269" s="63" t="s">
        <v>962</v>
      </c>
      <c r="E269" s="61" t="s">
        <v>1003</v>
      </c>
      <c r="F269" s="82">
        <v>110</v>
      </c>
      <c r="G269" s="82" t="s">
        <v>964</v>
      </c>
      <c r="H269" s="64">
        <v>6.6890000000000001</v>
      </c>
      <c r="I269" s="63" t="s">
        <v>1276</v>
      </c>
      <c r="J269" s="61" t="s">
        <v>1292</v>
      </c>
      <c r="K269" s="65"/>
    </row>
    <row r="270" spans="1:11" ht="20.100000000000001" customHeight="1">
      <c r="A270" s="60">
        <v>2012</v>
      </c>
      <c r="B270" s="61">
        <v>2012.03</v>
      </c>
      <c r="C270" s="62" t="s">
        <v>328</v>
      </c>
      <c r="D270" s="63" t="s">
        <v>1304</v>
      </c>
      <c r="E270" s="61" t="s">
        <v>1305</v>
      </c>
      <c r="F270" s="82">
        <v>1900</v>
      </c>
      <c r="G270" s="82" t="s">
        <v>1306</v>
      </c>
      <c r="H270" s="64">
        <v>6.18</v>
      </c>
      <c r="I270" s="63" t="s">
        <v>1276</v>
      </c>
      <c r="J270" s="61" t="s">
        <v>1292</v>
      </c>
      <c r="K270" s="65"/>
    </row>
    <row r="271" spans="1:11" ht="20.100000000000001" customHeight="1">
      <c r="A271" s="60">
        <v>2012</v>
      </c>
      <c r="B271" s="61">
        <v>2012.03</v>
      </c>
      <c r="C271" s="62" t="s">
        <v>1307</v>
      </c>
      <c r="D271" s="63" t="s">
        <v>962</v>
      </c>
      <c r="E271" s="61" t="s">
        <v>1003</v>
      </c>
      <c r="F271" s="82">
        <v>1000</v>
      </c>
      <c r="G271" s="82" t="s">
        <v>964</v>
      </c>
      <c r="H271" s="64">
        <v>100</v>
      </c>
      <c r="I271" s="63" t="s">
        <v>1276</v>
      </c>
      <c r="J271" s="61" t="s">
        <v>1292</v>
      </c>
      <c r="K271" s="65"/>
    </row>
    <row r="272" spans="1:11" ht="20.100000000000001" customHeight="1">
      <c r="A272" s="60">
        <v>2012</v>
      </c>
      <c r="B272" s="87" t="s">
        <v>1308</v>
      </c>
      <c r="C272" s="62" t="s">
        <v>1309</v>
      </c>
      <c r="D272" s="63" t="s">
        <v>962</v>
      </c>
      <c r="E272" s="61" t="s">
        <v>1310</v>
      </c>
      <c r="F272" s="82">
        <v>7147</v>
      </c>
      <c r="G272" s="82" t="s">
        <v>964</v>
      </c>
      <c r="H272" s="64">
        <v>459.661</v>
      </c>
      <c r="I272" s="63" t="s">
        <v>1276</v>
      </c>
      <c r="J272" s="61" t="s">
        <v>1292</v>
      </c>
      <c r="K272" s="65"/>
    </row>
    <row r="273" spans="1:11" ht="20.100000000000001" customHeight="1">
      <c r="A273" s="60">
        <v>2012</v>
      </c>
      <c r="B273" s="87" t="s">
        <v>1308</v>
      </c>
      <c r="C273" s="62" t="s">
        <v>1309</v>
      </c>
      <c r="D273" s="63" t="s">
        <v>977</v>
      </c>
      <c r="E273" s="89" t="s">
        <v>1311</v>
      </c>
      <c r="F273" s="82">
        <v>132</v>
      </c>
      <c r="G273" s="90" t="s">
        <v>973</v>
      </c>
      <c r="H273" s="64">
        <v>117.158</v>
      </c>
      <c r="I273" s="63" t="s">
        <v>1276</v>
      </c>
      <c r="J273" s="61" t="s">
        <v>1292</v>
      </c>
      <c r="K273" s="65"/>
    </row>
    <row r="274" spans="1:11" ht="20.100000000000001" customHeight="1">
      <c r="A274" s="60">
        <v>2012</v>
      </c>
      <c r="B274" s="87" t="s">
        <v>1308</v>
      </c>
      <c r="C274" s="62" t="s">
        <v>1309</v>
      </c>
      <c r="D274" s="63" t="s">
        <v>977</v>
      </c>
      <c r="E274" s="89" t="s">
        <v>1312</v>
      </c>
      <c r="F274" s="82">
        <v>366</v>
      </c>
      <c r="G274" s="90" t="s">
        <v>973</v>
      </c>
      <c r="H274" s="64">
        <v>326.25099999999998</v>
      </c>
      <c r="I274" s="63" t="s">
        <v>1276</v>
      </c>
      <c r="J274" s="61" t="s">
        <v>1292</v>
      </c>
      <c r="K274" s="65"/>
    </row>
    <row r="275" spans="1:11" ht="20.100000000000001" customHeight="1">
      <c r="A275" s="60">
        <v>2012</v>
      </c>
      <c r="B275" s="87" t="s">
        <v>1308</v>
      </c>
      <c r="C275" s="62" t="s">
        <v>1309</v>
      </c>
      <c r="D275" s="63" t="s">
        <v>1313</v>
      </c>
      <c r="E275" s="89" t="s">
        <v>1314</v>
      </c>
      <c r="F275" s="82">
        <v>746</v>
      </c>
      <c r="G275" s="90" t="s">
        <v>988</v>
      </c>
      <c r="H275" s="64">
        <v>131.04499999999999</v>
      </c>
      <c r="I275" s="63" t="s">
        <v>1276</v>
      </c>
      <c r="J275" s="61" t="s">
        <v>1292</v>
      </c>
      <c r="K275" s="65"/>
    </row>
    <row r="276" spans="1:11" ht="20.100000000000001" customHeight="1">
      <c r="A276" s="60">
        <v>2012</v>
      </c>
      <c r="B276" s="91">
        <v>2012.03</v>
      </c>
      <c r="C276" s="92" t="s">
        <v>1315</v>
      </c>
      <c r="D276" s="93" t="s">
        <v>1002</v>
      </c>
      <c r="E276" s="91" t="s">
        <v>1316</v>
      </c>
      <c r="F276" s="94">
        <v>88</v>
      </c>
      <c r="G276" s="91" t="s">
        <v>973</v>
      </c>
      <c r="H276" s="64">
        <v>75</v>
      </c>
      <c r="I276" s="63" t="s">
        <v>1276</v>
      </c>
      <c r="J276" s="91" t="s">
        <v>1317</v>
      </c>
      <c r="K276" s="65"/>
    </row>
    <row r="277" spans="1:11" ht="20.100000000000001" customHeight="1">
      <c r="A277" s="60">
        <v>2012</v>
      </c>
      <c r="B277" s="91">
        <v>2012.03</v>
      </c>
      <c r="C277" s="92" t="s">
        <v>1315</v>
      </c>
      <c r="D277" s="93" t="s">
        <v>962</v>
      </c>
      <c r="E277" s="91" t="s">
        <v>1318</v>
      </c>
      <c r="F277" s="94">
        <v>1100</v>
      </c>
      <c r="G277" s="91" t="s">
        <v>964</v>
      </c>
      <c r="H277" s="64">
        <v>71</v>
      </c>
      <c r="I277" s="63" t="s">
        <v>1276</v>
      </c>
      <c r="J277" s="91" t="s">
        <v>1317</v>
      </c>
      <c r="K277" s="65"/>
    </row>
    <row r="278" spans="1:11" ht="20.100000000000001" customHeight="1">
      <c r="A278" s="60">
        <v>2012</v>
      </c>
      <c r="B278" s="91">
        <v>2012.03</v>
      </c>
      <c r="C278" s="92" t="s">
        <v>1319</v>
      </c>
      <c r="D278" s="95" t="s">
        <v>1320</v>
      </c>
      <c r="E278" s="96" t="s">
        <v>1321</v>
      </c>
      <c r="F278" s="94">
        <v>292</v>
      </c>
      <c r="G278" s="91" t="s">
        <v>988</v>
      </c>
      <c r="H278" s="64">
        <v>110</v>
      </c>
      <c r="I278" s="63" t="s">
        <v>1276</v>
      </c>
      <c r="J278" s="91" t="s">
        <v>1317</v>
      </c>
      <c r="K278" s="65"/>
    </row>
    <row r="279" spans="1:11" ht="20.100000000000001" customHeight="1">
      <c r="A279" s="60">
        <v>2012</v>
      </c>
      <c r="B279" s="61" t="s">
        <v>1322</v>
      </c>
      <c r="C279" s="62" t="s">
        <v>1323</v>
      </c>
      <c r="D279" s="68" t="s">
        <v>1002</v>
      </c>
      <c r="E279" s="71" t="s">
        <v>1291</v>
      </c>
      <c r="F279" s="82">
        <v>60</v>
      </c>
      <c r="G279" s="61" t="s">
        <v>973</v>
      </c>
      <c r="H279" s="64">
        <v>54</v>
      </c>
      <c r="I279" s="63" t="s">
        <v>1276</v>
      </c>
      <c r="J279" s="91" t="s">
        <v>1317</v>
      </c>
      <c r="K279" s="65"/>
    </row>
    <row r="280" spans="1:11" ht="20.100000000000001" customHeight="1">
      <c r="A280" s="60">
        <v>2012</v>
      </c>
      <c r="B280" s="61" t="s">
        <v>1324</v>
      </c>
      <c r="C280" s="62" t="s">
        <v>1323</v>
      </c>
      <c r="D280" s="68" t="s">
        <v>962</v>
      </c>
      <c r="E280" s="71" t="s">
        <v>1297</v>
      </c>
      <c r="F280" s="82">
        <v>3000</v>
      </c>
      <c r="G280" s="61" t="s">
        <v>964</v>
      </c>
      <c r="H280" s="64">
        <v>195</v>
      </c>
      <c r="I280" s="63" t="s">
        <v>1276</v>
      </c>
      <c r="J280" s="91" t="s">
        <v>1317</v>
      </c>
      <c r="K280" s="65"/>
    </row>
    <row r="281" spans="1:11" ht="20.100000000000001" customHeight="1">
      <c r="A281" s="60">
        <v>2012</v>
      </c>
      <c r="B281" s="61" t="s">
        <v>1322</v>
      </c>
      <c r="C281" s="62" t="s">
        <v>1323</v>
      </c>
      <c r="D281" s="68" t="s">
        <v>1057</v>
      </c>
      <c r="E281" s="71" t="s">
        <v>1325</v>
      </c>
      <c r="F281" s="82">
        <v>1136</v>
      </c>
      <c r="G281" s="61" t="s">
        <v>988</v>
      </c>
      <c r="H281" s="64">
        <v>227</v>
      </c>
      <c r="I281" s="63" t="s">
        <v>1276</v>
      </c>
      <c r="J281" s="91" t="s">
        <v>1317</v>
      </c>
      <c r="K281" s="65"/>
    </row>
    <row r="282" spans="1:11" ht="20.100000000000001" customHeight="1">
      <c r="A282" s="60">
        <v>2012</v>
      </c>
      <c r="B282" s="61" t="s">
        <v>1322</v>
      </c>
      <c r="C282" s="62" t="s">
        <v>1326</v>
      </c>
      <c r="D282" s="68" t="s">
        <v>1002</v>
      </c>
      <c r="E282" s="71" t="s">
        <v>1327</v>
      </c>
      <c r="F282" s="82">
        <v>422</v>
      </c>
      <c r="G282" s="61" t="s">
        <v>973</v>
      </c>
      <c r="H282" s="64">
        <v>375.49799999999999</v>
      </c>
      <c r="I282" s="63" t="s">
        <v>1276</v>
      </c>
      <c r="J282" s="91" t="s">
        <v>1317</v>
      </c>
      <c r="K282" s="65"/>
    </row>
    <row r="283" spans="1:11" ht="20.100000000000001" customHeight="1">
      <c r="A283" s="60">
        <v>2012</v>
      </c>
      <c r="B283" s="61" t="s">
        <v>1322</v>
      </c>
      <c r="C283" s="62" t="s">
        <v>1326</v>
      </c>
      <c r="D283" s="68" t="s">
        <v>962</v>
      </c>
      <c r="E283" s="71" t="s">
        <v>1328</v>
      </c>
      <c r="F283" s="82">
        <v>5192</v>
      </c>
      <c r="G283" s="61" t="s">
        <v>964</v>
      </c>
      <c r="H283" s="64">
        <v>332.98899999999998</v>
      </c>
      <c r="I283" s="63" t="s">
        <v>1276</v>
      </c>
      <c r="J283" s="91" t="s">
        <v>1317</v>
      </c>
      <c r="K283" s="65"/>
    </row>
    <row r="284" spans="1:11" ht="20.100000000000001" customHeight="1">
      <c r="A284" s="60">
        <v>2012</v>
      </c>
      <c r="B284" s="97">
        <v>2012.01</v>
      </c>
      <c r="C284" s="98" t="s">
        <v>1329</v>
      </c>
      <c r="D284" s="99" t="s">
        <v>1018</v>
      </c>
      <c r="E284" s="97" t="s">
        <v>1330</v>
      </c>
      <c r="F284" s="82">
        <v>1</v>
      </c>
      <c r="G284" s="61" t="s">
        <v>1020</v>
      </c>
      <c r="H284" s="64">
        <v>320.72300000000001</v>
      </c>
      <c r="I284" s="63" t="s">
        <v>1276</v>
      </c>
      <c r="J284" s="97" t="s">
        <v>1331</v>
      </c>
      <c r="K284" s="65"/>
    </row>
    <row r="285" spans="1:11" ht="20.100000000000001" customHeight="1">
      <c r="A285" s="60">
        <v>2012</v>
      </c>
      <c r="B285" s="97">
        <v>2012.01</v>
      </c>
      <c r="C285" s="98" t="s">
        <v>1332</v>
      </c>
      <c r="D285" s="99" t="s">
        <v>1018</v>
      </c>
      <c r="E285" s="97" t="s">
        <v>1333</v>
      </c>
      <c r="F285" s="82">
        <v>1</v>
      </c>
      <c r="G285" s="61" t="s">
        <v>1020</v>
      </c>
      <c r="H285" s="64">
        <v>115.88200000000001</v>
      </c>
      <c r="I285" s="63" t="s">
        <v>1276</v>
      </c>
      <c r="J285" s="97" t="s">
        <v>1331</v>
      </c>
      <c r="K285" s="65"/>
    </row>
    <row r="286" spans="1:11" ht="20.100000000000001" customHeight="1">
      <c r="A286" s="60">
        <v>2012</v>
      </c>
      <c r="B286" s="61">
        <v>2012.01</v>
      </c>
      <c r="C286" s="62" t="s">
        <v>1334</v>
      </c>
      <c r="D286" s="63" t="s">
        <v>962</v>
      </c>
      <c r="E286" s="61" t="s">
        <v>1335</v>
      </c>
      <c r="F286" s="82">
        <v>3853</v>
      </c>
      <c r="G286" s="61" t="s">
        <v>964</v>
      </c>
      <c r="H286" s="64">
        <v>245.29</v>
      </c>
      <c r="I286" s="63" t="s">
        <v>1276</v>
      </c>
      <c r="J286" s="61" t="s">
        <v>1336</v>
      </c>
      <c r="K286" s="65"/>
    </row>
    <row r="287" spans="1:11" ht="20.100000000000001" customHeight="1">
      <c r="A287" s="60">
        <v>2012</v>
      </c>
      <c r="B287" s="61">
        <v>2012.01</v>
      </c>
      <c r="C287" s="62" t="s">
        <v>1334</v>
      </c>
      <c r="D287" s="68" t="s">
        <v>1002</v>
      </c>
      <c r="E287" s="71" t="s">
        <v>1152</v>
      </c>
      <c r="F287" s="82">
        <v>34.465000000000003</v>
      </c>
      <c r="G287" s="61" t="s">
        <v>973</v>
      </c>
      <c r="H287" s="64">
        <v>30.46</v>
      </c>
      <c r="I287" s="63" t="s">
        <v>1276</v>
      </c>
      <c r="J287" s="61" t="s">
        <v>1336</v>
      </c>
      <c r="K287" s="65"/>
    </row>
    <row r="288" spans="1:11" ht="20.100000000000001" customHeight="1">
      <c r="A288" s="60">
        <v>2012</v>
      </c>
      <c r="B288" s="61">
        <v>2012.01</v>
      </c>
      <c r="C288" s="62" t="s">
        <v>1334</v>
      </c>
      <c r="D288" s="63" t="s">
        <v>1337</v>
      </c>
      <c r="E288" s="71" t="s">
        <v>1338</v>
      </c>
      <c r="F288" s="82">
        <v>1007</v>
      </c>
      <c r="G288" s="61" t="s">
        <v>1091</v>
      </c>
      <c r="H288" s="64">
        <v>15.63</v>
      </c>
      <c r="I288" s="63" t="s">
        <v>1276</v>
      </c>
      <c r="J288" s="61" t="s">
        <v>1336</v>
      </c>
      <c r="K288" s="65"/>
    </row>
    <row r="289" spans="1:11" ht="20.100000000000001" customHeight="1">
      <c r="A289" s="60">
        <v>2012</v>
      </c>
      <c r="B289" s="61">
        <v>2012.01</v>
      </c>
      <c r="C289" s="62" t="s">
        <v>1334</v>
      </c>
      <c r="D289" s="63" t="s">
        <v>1057</v>
      </c>
      <c r="E289" s="61" t="s">
        <v>1339</v>
      </c>
      <c r="F289" s="82">
        <v>694</v>
      </c>
      <c r="G289" s="61" t="s">
        <v>988</v>
      </c>
      <c r="H289" s="64">
        <v>86.47</v>
      </c>
      <c r="I289" s="63" t="s">
        <v>1276</v>
      </c>
      <c r="J289" s="61" t="s">
        <v>1336</v>
      </c>
      <c r="K289" s="65"/>
    </row>
    <row r="290" spans="1:11" ht="20.100000000000001" customHeight="1">
      <c r="A290" s="60">
        <v>2012</v>
      </c>
      <c r="B290" s="61">
        <v>2012.03</v>
      </c>
      <c r="C290" s="62" t="s">
        <v>1340</v>
      </c>
      <c r="D290" s="63" t="s">
        <v>962</v>
      </c>
      <c r="E290" s="61" t="s">
        <v>1301</v>
      </c>
      <c r="F290" s="82">
        <v>6780</v>
      </c>
      <c r="G290" s="61" t="s">
        <v>951</v>
      </c>
      <c r="H290" s="64">
        <v>417.45</v>
      </c>
      <c r="I290" s="63" t="s">
        <v>1276</v>
      </c>
      <c r="J290" s="61" t="s">
        <v>1336</v>
      </c>
      <c r="K290" s="65"/>
    </row>
    <row r="291" spans="1:11" ht="20.100000000000001" customHeight="1">
      <c r="A291" s="60">
        <v>2012</v>
      </c>
      <c r="B291" s="61">
        <v>2012.03</v>
      </c>
      <c r="C291" s="62" t="s">
        <v>1340</v>
      </c>
      <c r="D291" s="63" t="s">
        <v>1278</v>
      </c>
      <c r="E291" s="61" t="s">
        <v>1302</v>
      </c>
      <c r="F291" s="82">
        <v>33900</v>
      </c>
      <c r="G291" s="61" t="s">
        <v>969</v>
      </c>
      <c r="H291" s="64">
        <v>93.9</v>
      </c>
      <c r="I291" s="63" t="s">
        <v>1276</v>
      </c>
      <c r="J291" s="61" t="s">
        <v>1336</v>
      </c>
      <c r="K291" s="65"/>
    </row>
    <row r="292" spans="1:11" ht="20.100000000000001" customHeight="1">
      <c r="A292" s="60">
        <v>2012</v>
      </c>
      <c r="B292" s="61">
        <v>2012.01</v>
      </c>
      <c r="C292" s="62" t="s">
        <v>1341</v>
      </c>
      <c r="D292" s="68" t="s">
        <v>1002</v>
      </c>
      <c r="E292" s="71" t="s">
        <v>972</v>
      </c>
      <c r="F292" s="82">
        <v>45</v>
      </c>
      <c r="G292" s="61" t="s">
        <v>973</v>
      </c>
      <c r="H292" s="64">
        <v>45</v>
      </c>
      <c r="I292" s="63" t="s">
        <v>1276</v>
      </c>
      <c r="J292" s="61" t="s">
        <v>1336</v>
      </c>
      <c r="K292" s="65"/>
    </row>
    <row r="293" spans="1:11" ht="20.100000000000001" customHeight="1">
      <c r="A293" s="60">
        <v>2012</v>
      </c>
      <c r="B293" s="61">
        <v>2012.01</v>
      </c>
      <c r="C293" s="62" t="s">
        <v>1341</v>
      </c>
      <c r="D293" s="63" t="s">
        <v>962</v>
      </c>
      <c r="E293" s="63" t="s">
        <v>962</v>
      </c>
      <c r="F293" s="82">
        <v>1200</v>
      </c>
      <c r="G293" s="61" t="s">
        <v>964</v>
      </c>
      <c r="H293" s="64">
        <v>75.599999999999994</v>
      </c>
      <c r="I293" s="63" t="s">
        <v>1276</v>
      </c>
      <c r="J293" s="61" t="s">
        <v>1336</v>
      </c>
      <c r="K293" s="65"/>
    </row>
    <row r="294" spans="1:11" ht="20.100000000000001" customHeight="1">
      <c r="A294" s="60">
        <v>2012</v>
      </c>
      <c r="B294" s="61">
        <v>2012.02</v>
      </c>
      <c r="C294" s="62" t="s">
        <v>1342</v>
      </c>
      <c r="D294" s="68" t="s">
        <v>1002</v>
      </c>
      <c r="E294" s="71" t="s">
        <v>972</v>
      </c>
      <c r="F294" s="82">
        <v>400</v>
      </c>
      <c r="G294" s="61" t="s">
        <v>973</v>
      </c>
      <c r="H294" s="64">
        <v>400</v>
      </c>
      <c r="I294" s="63" t="s">
        <v>1276</v>
      </c>
      <c r="J294" s="61" t="s">
        <v>1336</v>
      </c>
      <c r="K294" s="65"/>
    </row>
    <row r="295" spans="1:11" ht="20.100000000000001" customHeight="1">
      <c r="A295" s="60">
        <v>2012</v>
      </c>
      <c r="B295" s="61">
        <v>2012.02</v>
      </c>
      <c r="C295" s="62" t="s">
        <v>1342</v>
      </c>
      <c r="D295" s="63" t="s">
        <v>962</v>
      </c>
      <c r="E295" s="63" t="s">
        <v>962</v>
      </c>
      <c r="F295" s="82">
        <v>2500</v>
      </c>
      <c r="G295" s="61" t="s">
        <v>964</v>
      </c>
      <c r="H295" s="64">
        <v>1575</v>
      </c>
      <c r="I295" s="63" t="s">
        <v>1276</v>
      </c>
      <c r="J295" s="61" t="s">
        <v>1336</v>
      </c>
      <c r="K295" s="65"/>
    </row>
    <row r="296" spans="1:11" ht="20.100000000000001" customHeight="1">
      <c r="A296" s="60">
        <v>2012</v>
      </c>
      <c r="B296" s="79">
        <v>2012.03</v>
      </c>
      <c r="C296" s="62" t="s">
        <v>1343</v>
      </c>
      <c r="D296" s="63" t="s">
        <v>1344</v>
      </c>
      <c r="E296" s="61" t="s">
        <v>1345</v>
      </c>
      <c r="F296" s="61">
        <v>1</v>
      </c>
      <c r="G296" s="61" t="s">
        <v>939</v>
      </c>
      <c r="H296" s="64">
        <v>50</v>
      </c>
      <c r="I296" s="63" t="s">
        <v>1276</v>
      </c>
      <c r="J296" s="61" t="s">
        <v>1336</v>
      </c>
      <c r="K296" s="65"/>
    </row>
    <row r="297" spans="1:11" ht="20.100000000000001" customHeight="1">
      <c r="A297" s="60">
        <v>2012</v>
      </c>
      <c r="B297" s="61">
        <v>2012.02</v>
      </c>
      <c r="C297" s="62" t="s">
        <v>1346</v>
      </c>
      <c r="D297" s="68" t="s">
        <v>1002</v>
      </c>
      <c r="E297" s="71" t="s">
        <v>1347</v>
      </c>
      <c r="F297" s="82">
        <f>39.774+33.66+0.27-10.257</f>
        <v>63.446999999999996</v>
      </c>
      <c r="G297" s="61" t="s">
        <v>973</v>
      </c>
      <c r="H297" s="64">
        <v>53295.48</v>
      </c>
      <c r="I297" s="63" t="s">
        <v>1276</v>
      </c>
      <c r="J297" s="61" t="s">
        <v>1348</v>
      </c>
      <c r="K297" s="65"/>
    </row>
    <row r="298" spans="1:11" ht="20.100000000000001" customHeight="1">
      <c r="A298" s="60">
        <v>2012</v>
      </c>
      <c r="B298" s="61">
        <v>2012.02</v>
      </c>
      <c r="C298" s="62" t="s">
        <v>1346</v>
      </c>
      <c r="D298" s="68" t="s">
        <v>1057</v>
      </c>
      <c r="E298" s="71" t="s">
        <v>1349</v>
      </c>
      <c r="F298" s="82">
        <f>153+447+434-153-319-157</f>
        <v>405</v>
      </c>
      <c r="G298" s="61" t="s">
        <v>988</v>
      </c>
      <c r="H298" s="64">
        <v>44550</v>
      </c>
      <c r="I298" s="63" t="s">
        <v>1276</v>
      </c>
      <c r="J298" s="61" t="s">
        <v>1348</v>
      </c>
      <c r="K298" s="65"/>
    </row>
    <row r="299" spans="1:11" ht="20.100000000000001" customHeight="1">
      <c r="A299" s="60">
        <v>2012</v>
      </c>
      <c r="B299" s="61">
        <v>2012.02</v>
      </c>
      <c r="C299" s="62" t="s">
        <v>1346</v>
      </c>
      <c r="D299" s="68" t="s">
        <v>962</v>
      </c>
      <c r="E299" s="71" t="s">
        <v>1350</v>
      </c>
      <c r="F299" s="82">
        <f>267+1634-24.77-160.38</f>
        <v>1715.85</v>
      </c>
      <c r="G299" s="61" t="s">
        <v>964</v>
      </c>
      <c r="H299" s="64">
        <v>106382.7</v>
      </c>
      <c r="I299" s="63" t="s">
        <v>1276</v>
      </c>
      <c r="J299" s="61" t="s">
        <v>1348</v>
      </c>
      <c r="K299" s="65"/>
    </row>
    <row r="300" spans="1:11" ht="20.100000000000001" customHeight="1">
      <c r="A300" s="60">
        <v>2012</v>
      </c>
      <c r="B300" s="61">
        <v>2012.03</v>
      </c>
      <c r="C300" s="62" t="s">
        <v>1351</v>
      </c>
      <c r="D300" s="68" t="s">
        <v>1002</v>
      </c>
      <c r="E300" s="71" t="s">
        <v>1352</v>
      </c>
      <c r="F300" s="82">
        <v>127</v>
      </c>
      <c r="G300" s="61" t="s">
        <v>973</v>
      </c>
      <c r="H300" s="64">
        <v>108.55500000000001</v>
      </c>
      <c r="I300" s="63" t="s">
        <v>1276</v>
      </c>
      <c r="J300" s="61" t="s">
        <v>1348</v>
      </c>
      <c r="K300" s="65"/>
    </row>
    <row r="301" spans="1:11" ht="20.100000000000001" customHeight="1">
      <c r="A301" s="60">
        <v>2012</v>
      </c>
      <c r="B301" s="61">
        <v>2012.03</v>
      </c>
      <c r="C301" s="62" t="s">
        <v>1351</v>
      </c>
      <c r="D301" s="68" t="s">
        <v>962</v>
      </c>
      <c r="E301" s="61" t="s">
        <v>1353</v>
      </c>
      <c r="F301" s="82">
        <v>1482</v>
      </c>
      <c r="G301" s="61" t="s">
        <v>964</v>
      </c>
      <c r="H301" s="64">
        <v>94.900999999999996</v>
      </c>
      <c r="I301" s="63" t="s">
        <v>1276</v>
      </c>
      <c r="J301" s="61" t="s">
        <v>1348</v>
      </c>
      <c r="K301" s="65"/>
    </row>
    <row r="302" spans="1:11" ht="20.100000000000001" customHeight="1">
      <c r="A302" s="60">
        <v>2012</v>
      </c>
      <c r="B302" s="61">
        <v>2012.03</v>
      </c>
      <c r="C302" s="62" t="s">
        <v>1354</v>
      </c>
      <c r="D302" s="68" t="s">
        <v>1002</v>
      </c>
      <c r="E302" s="71" t="s">
        <v>1352</v>
      </c>
      <c r="F302" s="82">
        <v>50</v>
      </c>
      <c r="G302" s="61" t="s">
        <v>973</v>
      </c>
      <c r="H302" s="64">
        <v>42.738188976377955</v>
      </c>
      <c r="I302" s="63" t="s">
        <v>1276</v>
      </c>
      <c r="J302" s="61" t="s">
        <v>1348</v>
      </c>
      <c r="K302" s="65"/>
    </row>
    <row r="303" spans="1:11" ht="20.100000000000001" customHeight="1">
      <c r="A303" s="60">
        <v>2012</v>
      </c>
      <c r="B303" s="61">
        <v>2012.03</v>
      </c>
      <c r="C303" s="62" t="s">
        <v>1354</v>
      </c>
      <c r="D303" s="68" t="s">
        <v>962</v>
      </c>
      <c r="E303" s="61" t="s">
        <v>1353</v>
      </c>
      <c r="F303" s="82">
        <v>366</v>
      </c>
      <c r="G303" s="61" t="s">
        <v>964</v>
      </c>
      <c r="H303" s="64">
        <v>23.437089068825912</v>
      </c>
      <c r="I303" s="63" t="s">
        <v>1276</v>
      </c>
      <c r="J303" s="61" t="s">
        <v>1348</v>
      </c>
      <c r="K303" s="65"/>
    </row>
    <row r="304" spans="1:11" ht="20.100000000000001" customHeight="1">
      <c r="A304" s="60">
        <v>2012</v>
      </c>
      <c r="B304" s="61">
        <v>2012.03</v>
      </c>
      <c r="C304" s="62" t="s">
        <v>1355</v>
      </c>
      <c r="D304" s="63" t="s">
        <v>962</v>
      </c>
      <c r="E304" s="63" t="s">
        <v>962</v>
      </c>
      <c r="F304" s="82">
        <v>1926</v>
      </c>
      <c r="G304" s="61" t="s">
        <v>964</v>
      </c>
      <c r="H304" s="64">
        <v>73.165000000000006</v>
      </c>
      <c r="I304" s="63" t="s">
        <v>1276</v>
      </c>
      <c r="J304" s="61" t="s">
        <v>1348</v>
      </c>
      <c r="K304" s="65"/>
    </row>
    <row r="305" spans="1:11" ht="20.100000000000001" customHeight="1">
      <c r="A305" s="60">
        <v>2012</v>
      </c>
      <c r="B305" s="61">
        <v>2012.2</v>
      </c>
      <c r="C305" s="62" t="s">
        <v>1355</v>
      </c>
      <c r="D305" s="63" t="s">
        <v>982</v>
      </c>
      <c r="E305" s="61" t="s">
        <v>1356</v>
      </c>
      <c r="F305" s="82">
        <v>1134</v>
      </c>
      <c r="G305" s="61" t="s">
        <v>973</v>
      </c>
      <c r="H305" s="64">
        <v>67.215999999999994</v>
      </c>
      <c r="I305" s="63" t="s">
        <v>1276</v>
      </c>
      <c r="J305" s="61" t="s">
        <v>1348</v>
      </c>
      <c r="K305" s="65"/>
    </row>
    <row r="306" spans="1:11" ht="20.100000000000001" customHeight="1">
      <c r="A306" s="60">
        <v>2012</v>
      </c>
      <c r="B306" s="61">
        <v>2012.02</v>
      </c>
      <c r="C306" s="62" t="s">
        <v>1357</v>
      </c>
      <c r="D306" s="68" t="s">
        <v>962</v>
      </c>
      <c r="E306" s="68" t="s">
        <v>962</v>
      </c>
      <c r="F306" s="82">
        <v>2396</v>
      </c>
      <c r="G306" s="61" t="s">
        <v>964</v>
      </c>
      <c r="H306" s="64">
        <v>152.00800000000001</v>
      </c>
      <c r="I306" s="63" t="s">
        <v>1276</v>
      </c>
      <c r="J306" s="61" t="s">
        <v>1348</v>
      </c>
      <c r="K306" s="65"/>
    </row>
    <row r="307" spans="1:11" ht="20.100000000000001" customHeight="1">
      <c r="A307" s="60">
        <v>2012</v>
      </c>
      <c r="B307" s="61">
        <v>2012.02</v>
      </c>
      <c r="C307" s="62" t="s">
        <v>1357</v>
      </c>
      <c r="D307" s="63" t="s">
        <v>982</v>
      </c>
      <c r="E307" s="63" t="s">
        <v>982</v>
      </c>
      <c r="F307" s="82">
        <v>1352</v>
      </c>
      <c r="G307" s="61" t="s">
        <v>973</v>
      </c>
      <c r="H307" s="64">
        <v>80.840999999999994</v>
      </c>
      <c r="I307" s="63" t="s">
        <v>1276</v>
      </c>
      <c r="J307" s="61" t="s">
        <v>1348</v>
      </c>
      <c r="K307" s="65"/>
    </row>
    <row r="308" spans="1:11" ht="20.100000000000001" customHeight="1">
      <c r="A308" s="60">
        <v>2012</v>
      </c>
      <c r="B308" s="61">
        <v>2012.02</v>
      </c>
      <c r="C308" s="62" t="s">
        <v>1357</v>
      </c>
      <c r="D308" s="63" t="s">
        <v>1358</v>
      </c>
      <c r="E308" s="63" t="s">
        <v>1358</v>
      </c>
      <c r="F308" s="82">
        <v>72</v>
      </c>
      <c r="G308" s="61" t="s">
        <v>988</v>
      </c>
      <c r="H308" s="64">
        <v>26.625</v>
      </c>
      <c r="I308" s="63" t="s">
        <v>1276</v>
      </c>
      <c r="J308" s="61" t="s">
        <v>1348</v>
      </c>
      <c r="K308" s="65"/>
    </row>
    <row r="309" spans="1:11" ht="20.100000000000001" customHeight="1">
      <c r="A309" s="60">
        <v>2012</v>
      </c>
      <c r="B309" s="61">
        <v>2012.2</v>
      </c>
      <c r="C309" s="62" t="s">
        <v>1359</v>
      </c>
      <c r="D309" s="68" t="s">
        <v>1002</v>
      </c>
      <c r="E309" s="71" t="s">
        <v>1360</v>
      </c>
      <c r="F309" s="82">
        <f>148.43+3.36</f>
        <v>151.79000000000002</v>
      </c>
      <c r="G309" s="61" t="s">
        <v>973</v>
      </c>
      <c r="H309" s="64">
        <v>122.482</v>
      </c>
      <c r="I309" s="63" t="s">
        <v>1276</v>
      </c>
      <c r="J309" s="61" t="s">
        <v>1348</v>
      </c>
      <c r="K309" s="65"/>
    </row>
    <row r="310" spans="1:11" ht="20.100000000000001" customHeight="1">
      <c r="A310" s="60">
        <v>2012</v>
      </c>
      <c r="B310" s="61">
        <v>2012.2</v>
      </c>
      <c r="C310" s="62" t="s">
        <v>1359</v>
      </c>
      <c r="D310" s="63" t="s">
        <v>962</v>
      </c>
      <c r="E310" s="61" t="s">
        <v>1361</v>
      </c>
      <c r="F310" s="82">
        <f>13409+70</f>
        <v>13479</v>
      </c>
      <c r="G310" s="61" t="s">
        <v>964</v>
      </c>
      <c r="H310" s="64">
        <v>924.19500000000005</v>
      </c>
      <c r="I310" s="63" t="s">
        <v>1276</v>
      </c>
      <c r="J310" s="61" t="s">
        <v>1348</v>
      </c>
      <c r="K310" s="65"/>
    </row>
    <row r="311" spans="1:11" ht="20.100000000000001" customHeight="1">
      <c r="A311" s="60">
        <v>2012</v>
      </c>
      <c r="B311" s="61">
        <v>2012.2</v>
      </c>
      <c r="C311" s="62" t="s">
        <v>1359</v>
      </c>
      <c r="D311" s="63" t="s">
        <v>982</v>
      </c>
      <c r="E311" s="61" t="s">
        <v>1356</v>
      </c>
      <c r="F311" s="82">
        <v>6078</v>
      </c>
      <c r="G311" s="61" t="s">
        <v>973</v>
      </c>
      <c r="H311" s="64">
        <v>360.447</v>
      </c>
      <c r="I311" s="63" t="s">
        <v>1276</v>
      </c>
      <c r="J311" s="61" t="s">
        <v>1348</v>
      </c>
      <c r="K311" s="65"/>
    </row>
    <row r="312" spans="1:11" ht="20.100000000000001" customHeight="1">
      <c r="A312" s="60">
        <v>2012</v>
      </c>
      <c r="B312" s="61">
        <v>2012.2</v>
      </c>
      <c r="C312" s="62" t="s">
        <v>1359</v>
      </c>
      <c r="D312" s="63" t="s">
        <v>1004</v>
      </c>
      <c r="E312" s="61" t="s">
        <v>1362</v>
      </c>
      <c r="F312" s="82">
        <v>392</v>
      </c>
      <c r="G312" s="61" t="s">
        <v>988</v>
      </c>
      <c r="H312" s="64">
        <v>59.73</v>
      </c>
      <c r="I312" s="63" t="s">
        <v>1276</v>
      </c>
      <c r="J312" s="61" t="s">
        <v>1348</v>
      </c>
      <c r="K312" s="65"/>
    </row>
    <row r="313" spans="1:11" ht="20.100000000000001" customHeight="1">
      <c r="A313" s="60">
        <v>2012</v>
      </c>
      <c r="B313" s="61">
        <v>2012.2</v>
      </c>
      <c r="C313" s="62" t="s">
        <v>1359</v>
      </c>
      <c r="D313" s="63" t="s">
        <v>1363</v>
      </c>
      <c r="E313" s="61" t="s">
        <v>1362</v>
      </c>
      <c r="F313" s="82">
        <v>11</v>
      </c>
      <c r="G313" s="61" t="s">
        <v>988</v>
      </c>
      <c r="H313" s="64">
        <v>0.67700000000000005</v>
      </c>
      <c r="I313" s="63" t="s">
        <v>1276</v>
      </c>
      <c r="J313" s="61" t="s">
        <v>1348</v>
      </c>
      <c r="K313" s="65"/>
    </row>
    <row r="314" spans="1:11" ht="20.100000000000001" customHeight="1">
      <c r="A314" s="60">
        <v>2012</v>
      </c>
      <c r="B314" s="61">
        <v>2012.03</v>
      </c>
      <c r="C314" s="62" t="s">
        <v>1364</v>
      </c>
      <c r="D314" s="63" t="s">
        <v>962</v>
      </c>
      <c r="E314" s="63" t="s">
        <v>962</v>
      </c>
      <c r="F314" s="82">
        <v>13731</v>
      </c>
      <c r="G314" s="61" t="s">
        <v>964</v>
      </c>
      <c r="H314" s="64">
        <v>823.86</v>
      </c>
      <c r="I314" s="63" t="s">
        <v>1276</v>
      </c>
      <c r="J314" s="61" t="s">
        <v>1348</v>
      </c>
      <c r="K314" s="65"/>
    </row>
    <row r="315" spans="1:11" ht="20.100000000000001" customHeight="1">
      <c r="A315" s="60">
        <v>2012</v>
      </c>
      <c r="B315" s="61">
        <v>2012.07</v>
      </c>
      <c r="C315" s="62" t="s">
        <v>1364</v>
      </c>
      <c r="D315" s="63" t="s">
        <v>982</v>
      </c>
      <c r="E315" s="61" t="s">
        <v>1356</v>
      </c>
      <c r="F315" s="82">
        <v>8360</v>
      </c>
      <c r="G315" s="61" t="s">
        <v>973</v>
      </c>
      <c r="H315" s="64">
        <v>511</v>
      </c>
      <c r="I315" s="63" t="s">
        <v>1276</v>
      </c>
      <c r="J315" s="61" t="s">
        <v>1348</v>
      </c>
      <c r="K315" s="65"/>
    </row>
    <row r="316" spans="1:11" ht="20.100000000000001" customHeight="1">
      <c r="A316" s="60">
        <v>2012</v>
      </c>
      <c r="B316" s="61">
        <v>2012.02</v>
      </c>
      <c r="C316" s="62" t="s">
        <v>1364</v>
      </c>
      <c r="D316" s="68" t="s">
        <v>977</v>
      </c>
      <c r="E316" s="68" t="s">
        <v>977</v>
      </c>
      <c r="F316" s="82">
        <v>100</v>
      </c>
      <c r="G316" s="61" t="s">
        <v>973</v>
      </c>
      <c r="H316" s="64">
        <v>176.32499999999999</v>
      </c>
      <c r="I316" s="63" t="s">
        <v>1276</v>
      </c>
      <c r="J316" s="61" t="s">
        <v>1348</v>
      </c>
      <c r="K316" s="65"/>
    </row>
    <row r="317" spans="1:11" ht="20.100000000000001" customHeight="1">
      <c r="A317" s="60">
        <v>2012</v>
      </c>
      <c r="B317" s="61">
        <v>2012.02</v>
      </c>
      <c r="C317" s="62" t="s">
        <v>1364</v>
      </c>
      <c r="D317" s="63" t="s">
        <v>1004</v>
      </c>
      <c r="E317" s="61" t="s">
        <v>1365</v>
      </c>
      <c r="F317" s="82">
        <v>615</v>
      </c>
      <c r="G317" s="61" t="s">
        <v>996</v>
      </c>
      <c r="H317" s="64">
        <v>155.595</v>
      </c>
      <c r="I317" s="63" t="s">
        <v>1276</v>
      </c>
      <c r="J317" s="61" t="s">
        <v>1348</v>
      </c>
      <c r="K317" s="65"/>
    </row>
    <row r="318" spans="1:11" ht="20.100000000000001" customHeight="1">
      <c r="A318" s="60">
        <v>2012</v>
      </c>
      <c r="B318" s="61">
        <v>2012.02</v>
      </c>
      <c r="C318" s="62" t="s">
        <v>1364</v>
      </c>
      <c r="D318" s="63" t="s">
        <v>1366</v>
      </c>
      <c r="E318" s="61" t="s">
        <v>1367</v>
      </c>
      <c r="F318" s="82">
        <v>28</v>
      </c>
      <c r="G318" s="61" t="s">
        <v>988</v>
      </c>
      <c r="H318" s="64">
        <v>43.183999999999997</v>
      </c>
      <c r="I318" s="63" t="s">
        <v>1276</v>
      </c>
      <c r="J318" s="61" t="s">
        <v>1348</v>
      </c>
      <c r="K318" s="65"/>
    </row>
    <row r="319" spans="1:11" ht="20.100000000000001" customHeight="1">
      <c r="A319" s="60">
        <v>2012</v>
      </c>
      <c r="B319" s="61">
        <v>2012.02</v>
      </c>
      <c r="C319" s="62" t="s">
        <v>1364</v>
      </c>
      <c r="D319" s="68" t="s">
        <v>1304</v>
      </c>
      <c r="E319" s="68" t="s">
        <v>1304</v>
      </c>
      <c r="F319" s="82">
        <v>2797</v>
      </c>
      <c r="G319" s="61" t="s">
        <v>876</v>
      </c>
      <c r="H319" s="64">
        <v>19.97</v>
      </c>
      <c r="I319" s="63" t="s">
        <v>1276</v>
      </c>
      <c r="J319" s="61" t="s">
        <v>1348</v>
      </c>
      <c r="K319" s="65"/>
    </row>
    <row r="320" spans="1:11" ht="20.100000000000001" customHeight="1">
      <c r="A320" s="60">
        <v>2012</v>
      </c>
      <c r="B320" s="61">
        <v>2011.05</v>
      </c>
      <c r="C320" s="62" t="s">
        <v>1368</v>
      </c>
      <c r="D320" s="68" t="s">
        <v>1002</v>
      </c>
      <c r="E320" s="71" t="s">
        <v>972</v>
      </c>
      <c r="F320" s="66">
        <v>2500</v>
      </c>
      <c r="G320" s="61" t="s">
        <v>973</v>
      </c>
      <c r="H320" s="64">
        <v>2176.37</v>
      </c>
      <c r="I320" s="63" t="s">
        <v>1369</v>
      </c>
      <c r="J320" s="61" t="s">
        <v>1370</v>
      </c>
      <c r="K320" s="65"/>
    </row>
    <row r="321" spans="1:11" ht="20.100000000000001" customHeight="1">
      <c r="A321" s="60">
        <v>2012</v>
      </c>
      <c r="B321" s="61">
        <v>2011.05</v>
      </c>
      <c r="C321" s="62" t="s">
        <v>1368</v>
      </c>
      <c r="D321" s="100" t="s">
        <v>962</v>
      </c>
      <c r="E321" s="101" t="s">
        <v>1371</v>
      </c>
      <c r="F321" s="102">
        <v>30000</v>
      </c>
      <c r="G321" s="101" t="s">
        <v>1154</v>
      </c>
      <c r="H321" s="64">
        <v>1710</v>
      </c>
      <c r="I321" s="63" t="s">
        <v>1369</v>
      </c>
      <c r="J321" s="61" t="s">
        <v>1370</v>
      </c>
      <c r="K321" s="65"/>
    </row>
    <row r="322" spans="1:11" ht="20.100000000000001" customHeight="1">
      <c r="A322" s="60">
        <v>2012</v>
      </c>
      <c r="B322" s="61">
        <v>2012.02</v>
      </c>
      <c r="C322" s="62" t="s">
        <v>1372</v>
      </c>
      <c r="D322" s="63" t="s">
        <v>962</v>
      </c>
      <c r="E322" s="61" t="s">
        <v>1373</v>
      </c>
      <c r="F322" s="82">
        <v>841</v>
      </c>
      <c r="G322" s="61" t="s">
        <v>964</v>
      </c>
      <c r="H322" s="64">
        <v>52.395000000000003</v>
      </c>
      <c r="I322" s="63" t="s">
        <v>1369</v>
      </c>
      <c r="J322" s="61" t="s">
        <v>1374</v>
      </c>
      <c r="K322" s="65"/>
    </row>
    <row r="323" spans="1:11" ht="20.100000000000001" customHeight="1">
      <c r="A323" s="60">
        <v>2012</v>
      </c>
      <c r="B323" s="61">
        <v>2012.02</v>
      </c>
      <c r="C323" s="62" t="s">
        <v>1375</v>
      </c>
      <c r="D323" s="68" t="s">
        <v>1113</v>
      </c>
      <c r="E323" s="71" t="s">
        <v>1376</v>
      </c>
      <c r="F323" s="82">
        <v>675</v>
      </c>
      <c r="G323" s="61" t="s">
        <v>1091</v>
      </c>
      <c r="H323" s="64">
        <v>180.733</v>
      </c>
      <c r="I323" s="63" t="s">
        <v>1369</v>
      </c>
      <c r="J323" s="61" t="s">
        <v>1374</v>
      </c>
      <c r="K323" s="65"/>
    </row>
    <row r="324" spans="1:11" ht="20.100000000000001" customHeight="1">
      <c r="A324" s="60">
        <v>2012</v>
      </c>
      <c r="B324" s="61">
        <v>2012.02</v>
      </c>
      <c r="C324" s="62" t="s">
        <v>1375</v>
      </c>
      <c r="D324" s="63" t="s">
        <v>1057</v>
      </c>
      <c r="E324" s="61" t="s">
        <v>1377</v>
      </c>
      <c r="F324" s="82">
        <v>4209</v>
      </c>
      <c r="G324" s="61" t="s">
        <v>988</v>
      </c>
      <c r="H324" s="64">
        <v>321.59199999999998</v>
      </c>
      <c r="I324" s="63" t="s">
        <v>1369</v>
      </c>
      <c r="J324" s="61" t="s">
        <v>1374</v>
      </c>
      <c r="K324" s="65"/>
    </row>
    <row r="325" spans="1:11" ht="20.100000000000001" customHeight="1">
      <c r="A325" s="60">
        <v>2012</v>
      </c>
      <c r="B325" s="61">
        <v>2012.02</v>
      </c>
      <c r="C325" s="62" t="s">
        <v>1375</v>
      </c>
      <c r="D325" s="63" t="s">
        <v>1378</v>
      </c>
      <c r="E325" s="61" t="s">
        <v>1379</v>
      </c>
      <c r="F325" s="82">
        <v>1819</v>
      </c>
      <c r="G325" s="61" t="s">
        <v>1091</v>
      </c>
      <c r="H325" s="64">
        <v>586.78</v>
      </c>
      <c r="I325" s="63" t="s">
        <v>1369</v>
      </c>
      <c r="J325" s="61" t="s">
        <v>1374</v>
      </c>
      <c r="K325" s="65"/>
    </row>
    <row r="326" spans="1:11" ht="20.100000000000001" customHeight="1">
      <c r="A326" s="60">
        <v>2012</v>
      </c>
      <c r="B326" s="61">
        <v>2012.02</v>
      </c>
      <c r="C326" s="62" t="s">
        <v>1375</v>
      </c>
      <c r="D326" s="63" t="s">
        <v>1337</v>
      </c>
      <c r="E326" s="61" t="s">
        <v>1380</v>
      </c>
      <c r="F326" s="82">
        <v>1436</v>
      </c>
      <c r="G326" s="61" t="s">
        <v>1091</v>
      </c>
      <c r="H326" s="64">
        <v>108.208</v>
      </c>
      <c r="I326" s="63" t="s">
        <v>1369</v>
      </c>
      <c r="J326" s="61" t="s">
        <v>1374</v>
      </c>
      <c r="K326" s="65"/>
    </row>
    <row r="327" spans="1:11" ht="20.100000000000001" customHeight="1">
      <c r="A327" s="60">
        <v>2012</v>
      </c>
      <c r="B327" s="79">
        <v>2012.01</v>
      </c>
      <c r="C327" s="103" t="s">
        <v>1381</v>
      </c>
      <c r="D327" s="75" t="s">
        <v>962</v>
      </c>
      <c r="E327" s="79" t="s">
        <v>1382</v>
      </c>
      <c r="F327" s="104">
        <v>1506</v>
      </c>
      <c r="G327" s="79" t="s">
        <v>1154</v>
      </c>
      <c r="H327" s="64">
        <v>92.488</v>
      </c>
      <c r="I327" s="63" t="s">
        <v>1369</v>
      </c>
      <c r="J327" s="61" t="s">
        <v>1374</v>
      </c>
      <c r="K327" s="65"/>
    </row>
    <row r="328" spans="1:11" ht="20.100000000000001" customHeight="1">
      <c r="A328" s="60">
        <v>2012</v>
      </c>
      <c r="B328" s="79">
        <v>2012.01</v>
      </c>
      <c r="C328" s="103" t="s">
        <v>1381</v>
      </c>
      <c r="D328" s="68" t="s">
        <v>1002</v>
      </c>
      <c r="E328" s="71" t="s">
        <v>1383</v>
      </c>
      <c r="F328" s="61">
        <v>24.286000000000001</v>
      </c>
      <c r="G328" s="61" t="s">
        <v>973</v>
      </c>
      <c r="H328" s="64">
        <v>21.376000000000001</v>
      </c>
      <c r="I328" s="63" t="s">
        <v>1369</v>
      </c>
      <c r="J328" s="61" t="s">
        <v>1374</v>
      </c>
      <c r="K328" s="65"/>
    </row>
    <row r="329" spans="1:11" ht="20.100000000000001" customHeight="1">
      <c r="A329" s="60">
        <v>2012</v>
      </c>
      <c r="B329" s="79">
        <v>2012.01</v>
      </c>
      <c r="C329" s="103" t="s">
        <v>1381</v>
      </c>
      <c r="D329" s="68" t="s">
        <v>1384</v>
      </c>
      <c r="E329" s="71" t="s">
        <v>1385</v>
      </c>
      <c r="F329" s="80">
        <v>479</v>
      </c>
      <c r="G329" s="61" t="s">
        <v>988</v>
      </c>
      <c r="H329" s="64">
        <v>67.513000000000005</v>
      </c>
      <c r="I329" s="63" t="s">
        <v>1369</v>
      </c>
      <c r="J329" s="61" t="s">
        <v>1374</v>
      </c>
      <c r="K329" s="65"/>
    </row>
    <row r="330" spans="1:11" ht="20.100000000000001" customHeight="1">
      <c r="A330" s="60">
        <v>2012</v>
      </c>
      <c r="B330" s="79">
        <v>2012.01</v>
      </c>
      <c r="C330" s="103" t="s">
        <v>1381</v>
      </c>
      <c r="D330" s="68" t="s">
        <v>1386</v>
      </c>
      <c r="E330" s="71" t="s">
        <v>1387</v>
      </c>
      <c r="F330" s="66">
        <v>2345</v>
      </c>
      <c r="G330" s="61" t="s">
        <v>881</v>
      </c>
      <c r="H330" s="64">
        <v>34.706000000000003</v>
      </c>
      <c r="I330" s="63" t="s">
        <v>1369</v>
      </c>
      <c r="J330" s="61" t="s">
        <v>1374</v>
      </c>
      <c r="K330" s="65"/>
    </row>
    <row r="331" spans="1:11" ht="20.100000000000001" customHeight="1">
      <c r="A331" s="60">
        <v>2012</v>
      </c>
      <c r="B331" s="79">
        <v>2012.02</v>
      </c>
      <c r="C331" s="103" t="s">
        <v>1388</v>
      </c>
      <c r="D331" s="68" t="s">
        <v>962</v>
      </c>
      <c r="E331" s="71" t="s">
        <v>1389</v>
      </c>
      <c r="F331" s="104">
        <v>545</v>
      </c>
      <c r="G331" s="79" t="s">
        <v>1154</v>
      </c>
      <c r="H331" s="64">
        <v>35.027000000000001</v>
      </c>
      <c r="I331" s="63" t="s">
        <v>1369</v>
      </c>
      <c r="J331" s="61" t="s">
        <v>1374</v>
      </c>
      <c r="K331" s="65"/>
    </row>
    <row r="332" spans="1:11" ht="20.100000000000001" customHeight="1">
      <c r="A332" s="60">
        <v>2012</v>
      </c>
      <c r="B332" s="61" t="s">
        <v>78</v>
      </c>
      <c r="C332" s="62" t="s">
        <v>1390</v>
      </c>
      <c r="D332" s="63" t="s">
        <v>1023</v>
      </c>
      <c r="E332" s="61" t="s">
        <v>972</v>
      </c>
      <c r="F332" s="82">
        <v>71</v>
      </c>
      <c r="G332" s="61" t="s">
        <v>947</v>
      </c>
      <c r="H332" s="64">
        <v>49.054000000000002</v>
      </c>
      <c r="I332" s="63" t="s">
        <v>1369</v>
      </c>
      <c r="J332" s="61" t="s">
        <v>1374</v>
      </c>
      <c r="K332" s="65"/>
    </row>
    <row r="333" spans="1:11" ht="20.100000000000001" customHeight="1">
      <c r="A333" s="60">
        <v>2012</v>
      </c>
      <c r="B333" s="61" t="s">
        <v>78</v>
      </c>
      <c r="C333" s="62" t="s">
        <v>1390</v>
      </c>
      <c r="D333" s="63" t="s">
        <v>949</v>
      </c>
      <c r="E333" s="61" t="s">
        <v>1391</v>
      </c>
      <c r="F333" s="82">
        <v>1665</v>
      </c>
      <c r="G333" s="61" t="s">
        <v>951</v>
      </c>
      <c r="H333" s="64">
        <v>108.26</v>
      </c>
      <c r="I333" s="63" t="s">
        <v>1369</v>
      </c>
      <c r="J333" s="61" t="s">
        <v>1374</v>
      </c>
      <c r="K333" s="65"/>
    </row>
    <row r="334" spans="1:11" ht="20.100000000000001" customHeight="1">
      <c r="A334" s="60">
        <v>2012</v>
      </c>
      <c r="B334" s="61" t="s">
        <v>78</v>
      </c>
      <c r="C334" s="62" t="s">
        <v>1390</v>
      </c>
      <c r="D334" s="63" t="s">
        <v>1392</v>
      </c>
      <c r="E334" s="61" t="s">
        <v>1393</v>
      </c>
      <c r="F334" s="82">
        <v>2</v>
      </c>
      <c r="G334" s="61" t="s">
        <v>944</v>
      </c>
      <c r="H334" s="64">
        <v>32.381</v>
      </c>
      <c r="I334" s="63" t="s">
        <v>1369</v>
      </c>
      <c r="J334" s="61" t="s">
        <v>1374</v>
      </c>
      <c r="K334" s="65"/>
    </row>
    <row r="335" spans="1:11" ht="20.100000000000001" customHeight="1">
      <c r="A335" s="60">
        <v>2012</v>
      </c>
      <c r="B335" s="61" t="s">
        <v>78</v>
      </c>
      <c r="C335" s="62" t="s">
        <v>1390</v>
      </c>
      <c r="D335" s="63" t="s">
        <v>1034</v>
      </c>
      <c r="E335" s="61" t="s">
        <v>1394</v>
      </c>
      <c r="F335" s="82">
        <v>2</v>
      </c>
      <c r="G335" s="61" t="s">
        <v>921</v>
      </c>
      <c r="H335" s="64">
        <v>76.376000000000005</v>
      </c>
      <c r="I335" s="63" t="s">
        <v>1369</v>
      </c>
      <c r="J335" s="61" t="s">
        <v>1374</v>
      </c>
      <c r="K335" s="65"/>
    </row>
    <row r="336" spans="1:11" ht="20.100000000000001" customHeight="1">
      <c r="A336" s="60">
        <v>2012</v>
      </c>
      <c r="B336" s="61" t="s">
        <v>78</v>
      </c>
      <c r="C336" s="62" t="s">
        <v>1390</v>
      </c>
      <c r="D336" s="63" t="s">
        <v>1395</v>
      </c>
      <c r="E336" s="61" t="s">
        <v>1394</v>
      </c>
      <c r="F336" s="82">
        <v>2</v>
      </c>
      <c r="G336" s="61" t="s">
        <v>921</v>
      </c>
      <c r="H336" s="64">
        <v>20.053999999999998</v>
      </c>
      <c r="I336" s="63" t="s">
        <v>1369</v>
      </c>
      <c r="J336" s="61" t="s">
        <v>1374</v>
      </c>
      <c r="K336" s="65"/>
    </row>
    <row r="337" spans="1:11" ht="20.100000000000001" customHeight="1">
      <c r="A337" s="60">
        <v>2012</v>
      </c>
      <c r="B337" s="61" t="s">
        <v>78</v>
      </c>
      <c r="C337" s="62" t="s">
        <v>1390</v>
      </c>
      <c r="D337" s="63" t="s">
        <v>1396</v>
      </c>
      <c r="E337" s="61" t="s">
        <v>1397</v>
      </c>
      <c r="F337" s="82">
        <v>1</v>
      </c>
      <c r="G337" s="61" t="s">
        <v>921</v>
      </c>
      <c r="H337" s="64">
        <v>28.350999999999999</v>
      </c>
      <c r="I337" s="63" t="s">
        <v>1369</v>
      </c>
      <c r="J337" s="61" t="s">
        <v>1374</v>
      </c>
      <c r="K337" s="65"/>
    </row>
    <row r="338" spans="1:11" ht="20.100000000000001" customHeight="1">
      <c r="A338" s="60">
        <v>2012</v>
      </c>
      <c r="B338" s="61" t="s">
        <v>78</v>
      </c>
      <c r="C338" s="62" t="s">
        <v>1390</v>
      </c>
      <c r="D338" s="63" t="s">
        <v>1398</v>
      </c>
      <c r="E338" s="63" t="s">
        <v>1398</v>
      </c>
      <c r="F338" s="82">
        <v>1</v>
      </c>
      <c r="G338" s="61" t="s">
        <v>939</v>
      </c>
      <c r="H338" s="64">
        <v>198.37700000000001</v>
      </c>
      <c r="I338" s="63" t="s">
        <v>1369</v>
      </c>
      <c r="J338" s="61" t="s">
        <v>1374</v>
      </c>
      <c r="K338" s="65"/>
    </row>
    <row r="339" spans="1:11" ht="20.100000000000001" customHeight="1">
      <c r="A339" s="60">
        <v>2012</v>
      </c>
      <c r="B339" s="61">
        <v>2010.01</v>
      </c>
      <c r="C339" s="62" t="s">
        <v>1399</v>
      </c>
      <c r="D339" s="63" t="s">
        <v>949</v>
      </c>
      <c r="E339" s="61" t="s">
        <v>1243</v>
      </c>
      <c r="F339" s="82">
        <v>343</v>
      </c>
      <c r="G339" s="61" t="s">
        <v>951</v>
      </c>
      <c r="H339" s="64">
        <v>21.506</v>
      </c>
      <c r="I339" s="63" t="s">
        <v>1369</v>
      </c>
      <c r="J339" s="61" t="s">
        <v>1374</v>
      </c>
      <c r="K339" s="65"/>
    </row>
    <row r="340" spans="1:11" ht="20.100000000000001" customHeight="1">
      <c r="A340" s="60">
        <v>2012</v>
      </c>
      <c r="B340" s="61">
        <v>2010.01</v>
      </c>
      <c r="C340" s="62" t="s">
        <v>1399</v>
      </c>
      <c r="D340" s="63" t="s">
        <v>949</v>
      </c>
      <c r="E340" s="61" t="s">
        <v>1400</v>
      </c>
      <c r="F340" s="82">
        <v>273</v>
      </c>
      <c r="G340" s="61" t="s">
        <v>951</v>
      </c>
      <c r="H340" s="64">
        <v>14.492000000000001</v>
      </c>
      <c r="I340" s="63" t="s">
        <v>1369</v>
      </c>
      <c r="J340" s="61" t="s">
        <v>1374</v>
      </c>
      <c r="K340" s="65"/>
    </row>
    <row r="341" spans="1:11" ht="20.100000000000001" customHeight="1">
      <c r="A341" s="60">
        <v>2012</v>
      </c>
      <c r="B341" s="61">
        <v>2012.03</v>
      </c>
      <c r="C341" s="62" t="s">
        <v>1401</v>
      </c>
      <c r="D341" s="68" t="s">
        <v>962</v>
      </c>
      <c r="E341" s="105" t="s">
        <v>1297</v>
      </c>
      <c r="F341" s="80">
        <v>1690</v>
      </c>
      <c r="G341" s="61" t="s">
        <v>964</v>
      </c>
      <c r="H341" s="64">
        <v>106.262</v>
      </c>
      <c r="I341" s="63" t="s">
        <v>1369</v>
      </c>
      <c r="J341" s="61" t="s">
        <v>1402</v>
      </c>
      <c r="K341" s="65"/>
    </row>
    <row r="342" spans="1:11" ht="20.100000000000001" customHeight="1">
      <c r="A342" s="60">
        <v>2012</v>
      </c>
      <c r="B342" s="61">
        <v>2012.4</v>
      </c>
      <c r="C342" s="62" t="s">
        <v>1403</v>
      </c>
      <c r="D342" s="63" t="s">
        <v>1404</v>
      </c>
      <c r="E342" s="63" t="s">
        <v>1404</v>
      </c>
      <c r="F342" s="61">
        <v>50</v>
      </c>
      <c r="G342" s="61" t="s">
        <v>881</v>
      </c>
      <c r="H342" s="64">
        <v>280</v>
      </c>
      <c r="I342" s="63" t="s">
        <v>1369</v>
      </c>
      <c r="J342" s="61" t="s">
        <v>1405</v>
      </c>
      <c r="K342" s="65"/>
    </row>
    <row r="343" spans="1:11" ht="20.100000000000001" customHeight="1">
      <c r="A343" s="60">
        <v>2012</v>
      </c>
      <c r="B343" s="61">
        <v>2012.01</v>
      </c>
      <c r="C343" s="62" t="s">
        <v>1406</v>
      </c>
      <c r="D343" s="63" t="s">
        <v>1407</v>
      </c>
      <c r="E343" s="63" t="s">
        <v>1407</v>
      </c>
      <c r="F343" s="82">
        <v>1</v>
      </c>
      <c r="G343" s="61" t="s">
        <v>939</v>
      </c>
      <c r="H343" s="64">
        <v>13.548</v>
      </c>
      <c r="I343" s="63" t="s">
        <v>676</v>
      </c>
      <c r="J343" s="61" t="s">
        <v>1408</v>
      </c>
      <c r="K343" s="65"/>
    </row>
    <row r="344" spans="1:11" ht="20.100000000000001" customHeight="1">
      <c r="A344" s="60">
        <v>2012</v>
      </c>
      <c r="B344" s="61">
        <v>2012.01</v>
      </c>
      <c r="C344" s="62" t="s">
        <v>1409</v>
      </c>
      <c r="D344" s="63" t="s">
        <v>1410</v>
      </c>
      <c r="E344" s="63" t="s">
        <v>1410</v>
      </c>
      <c r="F344" s="82">
        <v>1</v>
      </c>
      <c r="G344" s="61" t="s">
        <v>939</v>
      </c>
      <c r="H344" s="64">
        <v>42.737000000000002</v>
      </c>
      <c r="I344" s="63" t="s">
        <v>676</v>
      </c>
      <c r="J344" s="61" t="s">
        <v>1408</v>
      </c>
      <c r="K344" s="65"/>
    </row>
    <row r="345" spans="1:11" ht="20.100000000000001" customHeight="1">
      <c r="A345" s="60">
        <v>2012</v>
      </c>
      <c r="B345" s="61">
        <v>2012.02</v>
      </c>
      <c r="C345" s="63" t="s">
        <v>1411</v>
      </c>
      <c r="D345" s="63" t="s">
        <v>1411</v>
      </c>
      <c r="E345" s="61" t="s">
        <v>1412</v>
      </c>
      <c r="F345" s="82">
        <v>1</v>
      </c>
      <c r="G345" s="61" t="s">
        <v>939</v>
      </c>
      <c r="H345" s="64">
        <v>168.42099999999999</v>
      </c>
      <c r="I345" s="63" t="s">
        <v>676</v>
      </c>
      <c r="J345" s="61" t="s">
        <v>1413</v>
      </c>
      <c r="K345" s="65"/>
    </row>
    <row r="346" spans="1:11" ht="20.100000000000001" customHeight="1">
      <c r="A346" s="60">
        <v>2012</v>
      </c>
      <c r="B346" s="61">
        <v>2012.04</v>
      </c>
      <c r="C346" s="62" t="s">
        <v>1414</v>
      </c>
      <c r="D346" s="63" t="s">
        <v>1415</v>
      </c>
      <c r="E346" s="61" t="s">
        <v>1416</v>
      </c>
      <c r="F346" s="82">
        <v>8</v>
      </c>
      <c r="G346" s="61" t="s">
        <v>1417</v>
      </c>
      <c r="H346" s="64">
        <v>221.315</v>
      </c>
      <c r="I346" s="63" t="s">
        <v>676</v>
      </c>
      <c r="J346" s="61" t="s">
        <v>1418</v>
      </c>
      <c r="K346" s="65"/>
    </row>
    <row r="347" spans="1:11" ht="20.100000000000001" customHeight="1">
      <c r="A347" s="60">
        <v>2012</v>
      </c>
      <c r="B347" s="61">
        <v>2012.04</v>
      </c>
      <c r="C347" s="62" t="s">
        <v>1414</v>
      </c>
      <c r="D347" s="63" t="s">
        <v>1419</v>
      </c>
      <c r="E347" s="61" t="s">
        <v>1420</v>
      </c>
      <c r="F347" s="82">
        <v>3</v>
      </c>
      <c r="G347" s="61" t="s">
        <v>939</v>
      </c>
      <c r="H347" s="64">
        <v>623.28300000000002</v>
      </c>
      <c r="I347" s="63" t="s">
        <v>676</v>
      </c>
      <c r="J347" s="61" t="s">
        <v>1418</v>
      </c>
      <c r="K347" s="65"/>
    </row>
    <row r="348" spans="1:11" ht="20.100000000000001" customHeight="1">
      <c r="A348" s="60">
        <v>2012</v>
      </c>
      <c r="B348" s="61">
        <v>2012.04</v>
      </c>
      <c r="C348" s="62" t="s">
        <v>1421</v>
      </c>
      <c r="D348" s="63" t="s">
        <v>1422</v>
      </c>
      <c r="E348" s="61" t="s">
        <v>1423</v>
      </c>
      <c r="F348" s="82">
        <v>2</v>
      </c>
      <c r="G348" s="61" t="s">
        <v>921</v>
      </c>
      <c r="H348" s="64">
        <v>117.9</v>
      </c>
      <c r="I348" s="63" t="s">
        <v>676</v>
      </c>
      <c r="J348" s="61" t="s">
        <v>1418</v>
      </c>
      <c r="K348" s="65"/>
    </row>
    <row r="349" spans="1:11" ht="20.100000000000001" customHeight="1">
      <c r="A349" s="60">
        <v>2012</v>
      </c>
      <c r="B349" s="61">
        <v>2012.03</v>
      </c>
      <c r="C349" s="62" t="s">
        <v>1421</v>
      </c>
      <c r="D349" s="63" t="s">
        <v>1424</v>
      </c>
      <c r="E349" s="61" t="s">
        <v>1425</v>
      </c>
      <c r="F349" s="82">
        <v>1314</v>
      </c>
      <c r="G349" s="61" t="s">
        <v>926</v>
      </c>
      <c r="H349" s="64">
        <v>46.796999999999997</v>
      </c>
      <c r="I349" s="63" t="s">
        <v>676</v>
      </c>
      <c r="J349" s="61" t="s">
        <v>1418</v>
      </c>
      <c r="K349" s="65"/>
    </row>
    <row r="350" spans="1:11" ht="20.100000000000001" customHeight="1">
      <c r="A350" s="60">
        <v>2012</v>
      </c>
      <c r="B350" s="61">
        <v>2012.06</v>
      </c>
      <c r="C350" s="62" t="s">
        <v>1426</v>
      </c>
      <c r="D350" s="63" t="s">
        <v>1427</v>
      </c>
      <c r="E350" s="61" t="s">
        <v>1428</v>
      </c>
      <c r="F350" s="82">
        <v>1</v>
      </c>
      <c r="G350" s="61" t="s">
        <v>939</v>
      </c>
      <c r="H350" s="64">
        <v>200</v>
      </c>
      <c r="I350" s="63" t="s">
        <v>676</v>
      </c>
      <c r="J350" s="61" t="s">
        <v>1429</v>
      </c>
      <c r="K350" s="65"/>
    </row>
    <row r="351" spans="1:11" ht="20.100000000000001" customHeight="1">
      <c r="A351" s="60">
        <v>2012</v>
      </c>
      <c r="B351" s="61">
        <v>2010.09</v>
      </c>
      <c r="C351" s="62" t="s">
        <v>1430</v>
      </c>
      <c r="D351" s="63" t="s">
        <v>1427</v>
      </c>
      <c r="E351" s="61" t="s">
        <v>1428</v>
      </c>
      <c r="F351" s="82">
        <v>1</v>
      </c>
      <c r="G351" s="61" t="s">
        <v>939</v>
      </c>
      <c r="H351" s="64">
        <v>150</v>
      </c>
      <c r="I351" s="63" t="s">
        <v>676</v>
      </c>
      <c r="J351" s="61" t="s">
        <v>1429</v>
      </c>
      <c r="K351" s="65"/>
    </row>
    <row r="352" spans="1:11" ht="20.100000000000001" customHeight="1">
      <c r="A352" s="60">
        <v>2012</v>
      </c>
      <c r="B352" s="61">
        <v>2012.08</v>
      </c>
      <c r="C352" s="62" t="s">
        <v>1431</v>
      </c>
      <c r="D352" s="63" t="s">
        <v>1432</v>
      </c>
      <c r="E352" s="61" t="s">
        <v>1433</v>
      </c>
      <c r="F352" s="82">
        <v>1</v>
      </c>
      <c r="G352" s="61" t="s">
        <v>939</v>
      </c>
      <c r="H352" s="64">
        <v>25</v>
      </c>
      <c r="I352" s="63" t="s">
        <v>676</v>
      </c>
      <c r="J352" s="61" t="s">
        <v>1429</v>
      </c>
      <c r="K352" s="65"/>
    </row>
    <row r="353" spans="1:11" ht="20.100000000000001" customHeight="1">
      <c r="A353" s="60">
        <v>2012</v>
      </c>
      <c r="B353" s="61">
        <v>2012.02</v>
      </c>
      <c r="C353" s="62" t="s">
        <v>1434</v>
      </c>
      <c r="D353" s="63" t="s">
        <v>1435</v>
      </c>
      <c r="E353" s="61" t="s">
        <v>1436</v>
      </c>
      <c r="F353" s="82">
        <v>1</v>
      </c>
      <c r="G353" s="61" t="s">
        <v>1437</v>
      </c>
      <c r="H353" s="64">
        <v>400</v>
      </c>
      <c r="I353" s="63" t="s">
        <v>676</v>
      </c>
      <c r="J353" s="61" t="s">
        <v>1438</v>
      </c>
      <c r="K353" s="65"/>
    </row>
    <row r="354" spans="1:11" ht="20.100000000000001" customHeight="1">
      <c r="A354" s="60">
        <v>2012</v>
      </c>
      <c r="B354" s="61">
        <v>2012.03</v>
      </c>
      <c r="C354" s="62" t="s">
        <v>1439</v>
      </c>
      <c r="D354" s="63" t="s">
        <v>1440</v>
      </c>
      <c r="E354" s="61" t="s">
        <v>1441</v>
      </c>
      <c r="F354" s="82">
        <v>1</v>
      </c>
      <c r="G354" s="61" t="s">
        <v>1437</v>
      </c>
      <c r="H354" s="64">
        <v>216.684</v>
      </c>
      <c r="I354" s="63" t="s">
        <v>676</v>
      </c>
      <c r="J354" s="61" t="s">
        <v>1438</v>
      </c>
      <c r="K354" s="65"/>
    </row>
    <row r="355" spans="1:11" ht="20.100000000000001" customHeight="1">
      <c r="A355" s="60">
        <v>2012</v>
      </c>
      <c r="B355" s="61">
        <v>2012.03</v>
      </c>
      <c r="C355" s="62" t="s">
        <v>1439</v>
      </c>
      <c r="D355" s="63" t="s">
        <v>1442</v>
      </c>
      <c r="E355" s="61" t="s">
        <v>1443</v>
      </c>
      <c r="F355" s="82">
        <v>3</v>
      </c>
      <c r="G355" s="61" t="s">
        <v>921</v>
      </c>
      <c r="H355" s="64">
        <v>38.58</v>
      </c>
      <c r="I355" s="63" t="s">
        <v>676</v>
      </c>
      <c r="J355" s="61" t="s">
        <v>1438</v>
      </c>
      <c r="K355" s="65"/>
    </row>
    <row r="356" spans="1:11" ht="20.100000000000001" customHeight="1">
      <c r="A356" s="60">
        <v>2012</v>
      </c>
      <c r="B356" s="61">
        <v>2012.03</v>
      </c>
      <c r="C356" s="62" t="s">
        <v>1439</v>
      </c>
      <c r="D356" s="63" t="s">
        <v>1034</v>
      </c>
      <c r="E356" s="61" t="s">
        <v>1443</v>
      </c>
      <c r="F356" s="82">
        <v>3</v>
      </c>
      <c r="G356" s="61" t="s">
        <v>921</v>
      </c>
      <c r="H356" s="64">
        <v>198.28800000000001</v>
      </c>
      <c r="I356" s="63" t="s">
        <v>676</v>
      </c>
      <c r="J356" s="61" t="s">
        <v>1438</v>
      </c>
      <c r="K356" s="65"/>
    </row>
    <row r="357" spans="1:11" ht="20.100000000000001" customHeight="1">
      <c r="A357" s="60">
        <v>2012</v>
      </c>
      <c r="B357" s="61">
        <v>2012.03</v>
      </c>
      <c r="C357" s="62" t="s">
        <v>1439</v>
      </c>
      <c r="D357" s="63" t="s">
        <v>1392</v>
      </c>
      <c r="E357" s="63" t="s">
        <v>1392</v>
      </c>
      <c r="F357" s="82">
        <v>3</v>
      </c>
      <c r="G357" s="61" t="s">
        <v>921</v>
      </c>
      <c r="H357" s="64">
        <v>86.658000000000001</v>
      </c>
      <c r="I357" s="63" t="s">
        <v>676</v>
      </c>
      <c r="J357" s="61" t="s">
        <v>1438</v>
      </c>
      <c r="K357" s="65"/>
    </row>
    <row r="358" spans="1:11" ht="20.100000000000001" customHeight="1">
      <c r="A358" s="60">
        <v>2012</v>
      </c>
      <c r="B358" s="61" t="s">
        <v>815</v>
      </c>
      <c r="C358" s="62" t="s">
        <v>1444</v>
      </c>
      <c r="D358" s="63" t="s">
        <v>1445</v>
      </c>
      <c r="E358" s="61" t="s">
        <v>1446</v>
      </c>
      <c r="F358" s="61">
        <v>1</v>
      </c>
      <c r="G358" s="61" t="s">
        <v>898</v>
      </c>
      <c r="H358" s="64">
        <v>300</v>
      </c>
      <c r="I358" s="63" t="s">
        <v>1447</v>
      </c>
      <c r="J358" s="61" t="s">
        <v>1060</v>
      </c>
      <c r="K358" s="65"/>
    </row>
    <row r="359" spans="1:11" ht="20.100000000000001" customHeight="1">
      <c r="A359" s="60">
        <v>2012</v>
      </c>
      <c r="B359" s="61" t="s">
        <v>815</v>
      </c>
      <c r="C359" s="62" t="s">
        <v>1444</v>
      </c>
      <c r="D359" s="68" t="s">
        <v>1448</v>
      </c>
      <c r="E359" s="71" t="s">
        <v>1449</v>
      </c>
      <c r="F359" s="61">
        <v>1</v>
      </c>
      <c r="G359" s="61" t="s">
        <v>898</v>
      </c>
      <c r="H359" s="64">
        <v>45</v>
      </c>
      <c r="I359" s="63" t="s">
        <v>1447</v>
      </c>
      <c r="J359" s="61" t="s">
        <v>1060</v>
      </c>
      <c r="K359" s="65"/>
    </row>
    <row r="360" spans="1:11" ht="20.100000000000001" customHeight="1">
      <c r="A360" s="60">
        <v>2012</v>
      </c>
      <c r="B360" s="61" t="s">
        <v>822</v>
      </c>
      <c r="C360" s="62" t="s">
        <v>1450</v>
      </c>
      <c r="D360" s="68" t="s">
        <v>1451</v>
      </c>
      <c r="E360" s="71" t="s">
        <v>1452</v>
      </c>
      <c r="F360" s="61">
        <v>4665</v>
      </c>
      <c r="G360" s="61" t="s">
        <v>964</v>
      </c>
      <c r="H360" s="64">
        <v>320.16300000000001</v>
      </c>
      <c r="I360" s="63" t="s">
        <v>1447</v>
      </c>
      <c r="J360" s="61" t="s">
        <v>1060</v>
      </c>
      <c r="K360" s="65"/>
    </row>
    <row r="361" spans="1:11" ht="20.100000000000001" customHeight="1">
      <c r="A361" s="60">
        <v>2012</v>
      </c>
      <c r="B361" s="61" t="s">
        <v>822</v>
      </c>
      <c r="C361" s="62" t="s">
        <v>1450</v>
      </c>
      <c r="D361" s="68" t="s">
        <v>1453</v>
      </c>
      <c r="E361" s="71" t="s">
        <v>1454</v>
      </c>
      <c r="F361" s="61">
        <v>186.77</v>
      </c>
      <c r="G361" s="61" t="s">
        <v>973</v>
      </c>
      <c r="H361" s="64">
        <v>161.429</v>
      </c>
      <c r="I361" s="63" t="s">
        <v>1447</v>
      </c>
      <c r="J361" s="61" t="s">
        <v>1060</v>
      </c>
      <c r="K361" s="65"/>
    </row>
    <row r="362" spans="1:11" ht="20.100000000000001" customHeight="1">
      <c r="A362" s="60">
        <v>2012</v>
      </c>
      <c r="B362" s="61" t="s">
        <v>342</v>
      </c>
      <c r="C362" s="62" t="s">
        <v>1450</v>
      </c>
      <c r="D362" s="68" t="s">
        <v>1455</v>
      </c>
      <c r="E362" s="71" t="s">
        <v>1114</v>
      </c>
      <c r="F362" s="61">
        <v>600</v>
      </c>
      <c r="G362" s="61" t="s">
        <v>1091</v>
      </c>
      <c r="H362" s="64">
        <v>174.60599999999999</v>
      </c>
      <c r="I362" s="63" t="s">
        <v>1447</v>
      </c>
      <c r="J362" s="61" t="s">
        <v>1060</v>
      </c>
      <c r="K362" s="65"/>
    </row>
    <row r="363" spans="1:11" ht="20.100000000000001" customHeight="1">
      <c r="A363" s="60">
        <v>2012</v>
      </c>
      <c r="B363" s="61" t="s">
        <v>822</v>
      </c>
      <c r="C363" s="62" t="s">
        <v>1450</v>
      </c>
      <c r="D363" s="68" t="s">
        <v>1456</v>
      </c>
      <c r="E363" s="61" t="s">
        <v>1457</v>
      </c>
      <c r="F363" s="61">
        <v>2147</v>
      </c>
      <c r="G363" s="61" t="s">
        <v>1091</v>
      </c>
      <c r="H363" s="64">
        <v>174.16399999999999</v>
      </c>
      <c r="I363" s="63" t="s">
        <v>1447</v>
      </c>
      <c r="J363" s="61" t="s">
        <v>1060</v>
      </c>
      <c r="K363" s="65"/>
    </row>
    <row r="364" spans="1:11" ht="20.100000000000001" customHeight="1">
      <c r="A364" s="60">
        <v>2012</v>
      </c>
      <c r="B364" s="61" t="s">
        <v>827</v>
      </c>
      <c r="C364" s="62" t="s">
        <v>1458</v>
      </c>
      <c r="D364" s="63" t="s">
        <v>1459</v>
      </c>
      <c r="E364" s="61" t="s">
        <v>1460</v>
      </c>
      <c r="F364" s="61">
        <v>1</v>
      </c>
      <c r="G364" s="61" t="s">
        <v>898</v>
      </c>
      <c r="H364" s="64">
        <v>220</v>
      </c>
      <c r="I364" s="63" t="s">
        <v>1447</v>
      </c>
      <c r="J364" s="61" t="s">
        <v>1060</v>
      </c>
      <c r="K364" s="65"/>
    </row>
    <row r="365" spans="1:11" ht="20.100000000000001" customHeight="1">
      <c r="A365" s="60">
        <v>2012</v>
      </c>
      <c r="B365" s="106">
        <v>2012.02</v>
      </c>
      <c r="C365" s="62" t="s">
        <v>1461</v>
      </c>
      <c r="D365" s="63" t="s">
        <v>1462</v>
      </c>
      <c r="E365" s="61" t="s">
        <v>1463</v>
      </c>
      <c r="F365" s="61">
        <v>62</v>
      </c>
      <c r="G365" s="61" t="s">
        <v>881</v>
      </c>
      <c r="H365" s="64">
        <v>36.258200000000002</v>
      </c>
      <c r="I365" s="63" t="s">
        <v>1464</v>
      </c>
      <c r="J365" s="61"/>
      <c r="K365" s="65"/>
    </row>
    <row r="366" spans="1:11" ht="20.100000000000001" customHeight="1">
      <c r="A366" s="60">
        <v>2012</v>
      </c>
      <c r="B366" s="106">
        <v>2012.02</v>
      </c>
      <c r="C366" s="62" t="s">
        <v>1465</v>
      </c>
      <c r="D366" s="63" t="s">
        <v>1466</v>
      </c>
      <c r="E366" s="61" t="s">
        <v>1467</v>
      </c>
      <c r="F366" s="61">
        <v>45</v>
      </c>
      <c r="G366" s="61" t="s">
        <v>881</v>
      </c>
      <c r="H366" s="64">
        <v>23.174800000000001</v>
      </c>
      <c r="I366" s="63" t="s">
        <v>1464</v>
      </c>
      <c r="J366" s="61"/>
      <c r="K366" s="65"/>
    </row>
    <row r="367" spans="1:11" ht="20.100000000000001" customHeight="1">
      <c r="A367" s="60">
        <v>2012</v>
      </c>
      <c r="B367" s="106">
        <v>2012.02</v>
      </c>
      <c r="C367" s="62" t="s">
        <v>1468</v>
      </c>
      <c r="D367" s="63" t="s">
        <v>962</v>
      </c>
      <c r="E367" s="61" t="s">
        <v>1469</v>
      </c>
      <c r="F367" s="66">
        <v>2373</v>
      </c>
      <c r="G367" s="84" t="s">
        <v>1470</v>
      </c>
      <c r="H367" s="64">
        <v>135.31210000000002</v>
      </c>
      <c r="I367" s="63" t="s">
        <v>1464</v>
      </c>
      <c r="J367" s="61"/>
      <c r="K367" s="65"/>
    </row>
    <row r="368" spans="1:11" ht="20.100000000000001" customHeight="1">
      <c r="A368" s="60">
        <v>2012</v>
      </c>
      <c r="B368" s="106">
        <v>2012.02</v>
      </c>
      <c r="C368" s="62" t="s">
        <v>1471</v>
      </c>
      <c r="D368" s="63" t="s">
        <v>962</v>
      </c>
      <c r="E368" s="61" t="s">
        <v>1472</v>
      </c>
      <c r="F368" s="66">
        <v>2947</v>
      </c>
      <c r="G368" s="84" t="s">
        <v>1470</v>
      </c>
      <c r="H368" s="64">
        <v>191.21740000000003</v>
      </c>
      <c r="I368" s="63" t="s">
        <v>1464</v>
      </c>
      <c r="J368" s="61"/>
      <c r="K368" s="65"/>
    </row>
    <row r="369" spans="1:11" ht="20.100000000000001" customHeight="1">
      <c r="A369" s="60">
        <v>2012</v>
      </c>
      <c r="B369" s="106">
        <v>2012.02</v>
      </c>
      <c r="C369" s="62" t="s">
        <v>1473</v>
      </c>
      <c r="D369" s="63" t="s">
        <v>962</v>
      </c>
      <c r="E369" s="61" t="s">
        <v>1474</v>
      </c>
      <c r="F369" s="66">
        <v>591</v>
      </c>
      <c r="G369" s="84" t="s">
        <v>1470</v>
      </c>
      <c r="H369" s="64">
        <v>31.927500000000002</v>
      </c>
      <c r="I369" s="63" t="s">
        <v>1464</v>
      </c>
      <c r="J369" s="61"/>
      <c r="K369" s="65"/>
    </row>
    <row r="370" spans="1:11" ht="20.100000000000001" customHeight="1">
      <c r="A370" s="60">
        <v>2012</v>
      </c>
      <c r="B370" s="106">
        <v>2012.02</v>
      </c>
      <c r="C370" s="62" t="s">
        <v>1475</v>
      </c>
      <c r="D370" s="63" t="s">
        <v>1476</v>
      </c>
      <c r="E370" s="61" t="s">
        <v>1477</v>
      </c>
      <c r="F370" s="66">
        <v>1</v>
      </c>
      <c r="G370" s="61" t="s">
        <v>898</v>
      </c>
      <c r="H370" s="64">
        <v>84.748400000000004</v>
      </c>
      <c r="I370" s="63" t="s">
        <v>1464</v>
      </c>
      <c r="J370" s="61"/>
      <c r="K370" s="65"/>
    </row>
    <row r="371" spans="1:11" ht="20.100000000000001" customHeight="1">
      <c r="A371" s="60">
        <v>2012</v>
      </c>
      <c r="B371" s="106">
        <v>2012.02</v>
      </c>
      <c r="C371" s="62" t="s">
        <v>1478</v>
      </c>
      <c r="D371" s="63" t="s">
        <v>1476</v>
      </c>
      <c r="E371" s="61" t="s">
        <v>1479</v>
      </c>
      <c r="F371" s="66">
        <v>1</v>
      </c>
      <c r="G371" s="61" t="s">
        <v>898</v>
      </c>
      <c r="H371" s="64">
        <v>57.586100000000009</v>
      </c>
      <c r="I371" s="63" t="s">
        <v>1464</v>
      </c>
      <c r="J371" s="61"/>
      <c r="K371" s="65"/>
    </row>
    <row r="372" spans="1:11" ht="20.100000000000001" customHeight="1">
      <c r="A372" s="60">
        <v>2012</v>
      </c>
      <c r="B372" s="106">
        <v>2012.03</v>
      </c>
      <c r="C372" s="62" t="s">
        <v>1480</v>
      </c>
      <c r="D372" s="63" t="s">
        <v>1481</v>
      </c>
      <c r="E372" s="61" t="s">
        <v>1482</v>
      </c>
      <c r="F372" s="66">
        <v>13776</v>
      </c>
      <c r="G372" s="84" t="s">
        <v>1470</v>
      </c>
      <c r="H372" s="64">
        <v>652.75300000000004</v>
      </c>
      <c r="I372" s="63" t="s">
        <v>1464</v>
      </c>
      <c r="J372" s="61"/>
      <c r="K372" s="65"/>
    </row>
    <row r="373" spans="1:11" ht="20.100000000000001" customHeight="1">
      <c r="A373" s="60">
        <v>2012</v>
      </c>
      <c r="B373" s="106">
        <v>2012.03</v>
      </c>
      <c r="C373" s="62" t="s">
        <v>1483</v>
      </c>
      <c r="D373" s="63" t="s">
        <v>1484</v>
      </c>
      <c r="E373" s="61" t="s">
        <v>1485</v>
      </c>
      <c r="F373" s="66">
        <v>27203</v>
      </c>
      <c r="G373" s="84" t="s">
        <v>1470</v>
      </c>
      <c r="H373" s="64">
        <v>1164.5129999999999</v>
      </c>
      <c r="I373" s="63" t="s">
        <v>1464</v>
      </c>
      <c r="J373" s="61"/>
      <c r="K373" s="65"/>
    </row>
    <row r="374" spans="1:11" ht="20.100000000000001" customHeight="1">
      <c r="A374" s="60">
        <v>2012</v>
      </c>
      <c r="B374" s="106">
        <v>2012.08</v>
      </c>
      <c r="C374" s="62" t="s">
        <v>1486</v>
      </c>
      <c r="D374" s="63" t="s">
        <v>1487</v>
      </c>
      <c r="E374" s="61" t="s">
        <v>1488</v>
      </c>
      <c r="F374" s="66">
        <v>6247</v>
      </c>
      <c r="G374" s="84" t="s">
        <v>1489</v>
      </c>
      <c r="H374" s="64">
        <v>416.99400000000003</v>
      </c>
      <c r="I374" s="63" t="s">
        <v>1464</v>
      </c>
      <c r="J374" s="61"/>
      <c r="K374" s="65"/>
    </row>
    <row r="375" spans="1:11" ht="20.100000000000001" customHeight="1">
      <c r="A375" s="60">
        <v>2012</v>
      </c>
      <c r="B375" s="106">
        <v>2012.08</v>
      </c>
      <c r="C375" s="62" t="s">
        <v>1490</v>
      </c>
      <c r="D375" s="63" t="s">
        <v>1491</v>
      </c>
      <c r="E375" s="107" t="s">
        <v>1492</v>
      </c>
      <c r="F375" s="66">
        <v>6247</v>
      </c>
      <c r="G375" s="84" t="s">
        <v>881</v>
      </c>
      <c r="H375" s="64">
        <v>244.88300000000001</v>
      </c>
      <c r="I375" s="63" t="s">
        <v>1464</v>
      </c>
      <c r="J375" s="61"/>
      <c r="K375" s="65"/>
    </row>
    <row r="376" spans="1:11" ht="20.100000000000001" customHeight="1">
      <c r="A376" s="60">
        <v>2012</v>
      </c>
      <c r="B376" s="61">
        <v>2012.09</v>
      </c>
      <c r="C376" s="62" t="s">
        <v>1493</v>
      </c>
      <c r="D376" s="68" t="s">
        <v>1494</v>
      </c>
      <c r="E376" s="71" t="s">
        <v>1495</v>
      </c>
      <c r="F376" s="61">
        <v>1</v>
      </c>
      <c r="G376" s="61" t="s">
        <v>898</v>
      </c>
      <c r="H376" s="64">
        <v>849.10799999999995</v>
      </c>
      <c r="I376" s="63" t="s">
        <v>1496</v>
      </c>
      <c r="J376" s="61"/>
      <c r="K376" s="65"/>
    </row>
    <row r="377" spans="1:11" ht="20.100000000000001" customHeight="1">
      <c r="A377" s="60">
        <v>2012</v>
      </c>
      <c r="B377" s="61">
        <v>2012.09</v>
      </c>
      <c r="C377" s="62" t="s">
        <v>1497</v>
      </c>
      <c r="D377" s="63" t="s">
        <v>1494</v>
      </c>
      <c r="E377" s="61" t="s">
        <v>1495</v>
      </c>
      <c r="F377" s="61">
        <v>1</v>
      </c>
      <c r="G377" s="61" t="s">
        <v>898</v>
      </c>
      <c r="H377" s="64">
        <v>864.43100000000004</v>
      </c>
      <c r="I377" s="63" t="s">
        <v>1496</v>
      </c>
      <c r="J377" s="61"/>
      <c r="K377" s="65"/>
    </row>
    <row r="378" spans="1:11" ht="20.100000000000001" customHeight="1">
      <c r="A378" s="60">
        <v>2012</v>
      </c>
      <c r="B378" s="108" t="s">
        <v>629</v>
      </c>
      <c r="C378" s="62" t="s">
        <v>1498</v>
      </c>
      <c r="D378" s="109" t="s">
        <v>1499</v>
      </c>
      <c r="E378" s="71">
        <v>800</v>
      </c>
      <c r="F378" s="80">
        <v>1</v>
      </c>
      <c r="G378" s="61" t="s">
        <v>876</v>
      </c>
      <c r="H378" s="64">
        <v>464.541</v>
      </c>
      <c r="I378" s="63" t="s">
        <v>1500</v>
      </c>
      <c r="J378" s="61"/>
      <c r="K378" s="65"/>
    </row>
    <row r="379" spans="1:11" ht="20.100000000000001" customHeight="1">
      <c r="A379" s="60">
        <v>2012</v>
      </c>
      <c r="B379" s="108" t="s">
        <v>629</v>
      </c>
      <c r="C379" s="62" t="s">
        <v>1498</v>
      </c>
      <c r="D379" s="109" t="s">
        <v>1501</v>
      </c>
      <c r="E379" s="71">
        <v>800</v>
      </c>
      <c r="F379" s="80">
        <v>1</v>
      </c>
      <c r="G379" s="61" t="s">
        <v>876</v>
      </c>
      <c r="H379" s="64">
        <v>132.03019399999999</v>
      </c>
      <c r="I379" s="63" t="s">
        <v>1500</v>
      </c>
      <c r="J379" s="61"/>
      <c r="K379" s="65"/>
    </row>
    <row r="380" spans="1:11" ht="20.100000000000001" customHeight="1">
      <c r="A380" s="60">
        <v>2012</v>
      </c>
      <c r="B380" s="108" t="s">
        <v>629</v>
      </c>
      <c r="C380" s="62" t="s">
        <v>1498</v>
      </c>
      <c r="D380" s="110" t="s">
        <v>1502</v>
      </c>
      <c r="E380" s="71" t="s">
        <v>905</v>
      </c>
      <c r="F380" s="80">
        <v>1</v>
      </c>
      <c r="G380" s="61" t="s">
        <v>876</v>
      </c>
      <c r="H380" s="64">
        <v>33.922150999999999</v>
      </c>
      <c r="I380" s="63" t="s">
        <v>1500</v>
      </c>
      <c r="J380" s="61"/>
      <c r="K380" s="65"/>
    </row>
    <row r="381" spans="1:11" ht="20.100000000000001" customHeight="1">
      <c r="A381" s="60">
        <v>2012</v>
      </c>
      <c r="B381" s="108" t="s">
        <v>629</v>
      </c>
      <c r="C381" s="62" t="s">
        <v>1498</v>
      </c>
      <c r="D381" s="111" t="s">
        <v>1503</v>
      </c>
      <c r="E381" s="71">
        <v>800</v>
      </c>
      <c r="F381" s="80">
        <v>1</v>
      </c>
      <c r="G381" s="61" t="s">
        <v>876</v>
      </c>
      <c r="H381" s="64">
        <v>27.064038</v>
      </c>
      <c r="I381" s="63" t="s">
        <v>1500</v>
      </c>
      <c r="J381" s="61"/>
      <c r="K381" s="65"/>
    </row>
    <row r="382" spans="1:11" ht="20.100000000000001" customHeight="1">
      <c r="A382" s="60">
        <v>2012</v>
      </c>
      <c r="B382" s="108" t="s">
        <v>629</v>
      </c>
      <c r="C382" s="62" t="s">
        <v>1498</v>
      </c>
      <c r="D382" s="109" t="s">
        <v>1504</v>
      </c>
      <c r="E382" s="71">
        <v>2600</v>
      </c>
      <c r="F382" s="80">
        <v>1</v>
      </c>
      <c r="G382" s="61" t="s">
        <v>876</v>
      </c>
      <c r="H382" s="64">
        <v>261.47021999999998</v>
      </c>
      <c r="I382" s="63" t="s">
        <v>1500</v>
      </c>
      <c r="J382" s="61"/>
      <c r="K382" s="65"/>
    </row>
    <row r="383" spans="1:11" ht="20.100000000000001" customHeight="1">
      <c r="A383" s="60">
        <v>2012</v>
      </c>
      <c r="B383" s="108" t="s">
        <v>629</v>
      </c>
      <c r="C383" s="62" t="s">
        <v>1498</v>
      </c>
      <c r="D383" s="109" t="s">
        <v>1505</v>
      </c>
      <c r="E383" s="71">
        <v>400</v>
      </c>
      <c r="F383" s="80">
        <v>1</v>
      </c>
      <c r="G383" s="61" t="s">
        <v>876</v>
      </c>
      <c r="H383" s="64">
        <v>27.683423999999999</v>
      </c>
      <c r="I383" s="63" t="s">
        <v>1500</v>
      </c>
      <c r="J383" s="61"/>
      <c r="K383" s="65"/>
    </row>
    <row r="384" spans="1:11" ht="20.100000000000001" customHeight="1">
      <c r="A384" s="60">
        <v>2012</v>
      </c>
      <c r="B384" s="108" t="s">
        <v>629</v>
      </c>
      <c r="C384" s="62" t="s">
        <v>1498</v>
      </c>
      <c r="D384" s="112" t="s">
        <v>1506</v>
      </c>
      <c r="E384" s="71" t="s">
        <v>1507</v>
      </c>
      <c r="F384" s="80">
        <v>1</v>
      </c>
      <c r="G384" s="61" t="s">
        <v>876</v>
      </c>
      <c r="H384" s="64">
        <v>149.67400000000001</v>
      </c>
      <c r="I384" s="63" t="s">
        <v>1500</v>
      </c>
      <c r="J384" s="61"/>
      <c r="K384" s="65"/>
    </row>
    <row r="385" spans="1:11" ht="20.100000000000001" customHeight="1">
      <c r="A385" s="60">
        <v>2012</v>
      </c>
      <c r="B385" s="108" t="s">
        <v>629</v>
      </c>
      <c r="C385" s="62" t="s">
        <v>1498</v>
      </c>
      <c r="D385" s="113" t="s">
        <v>1508</v>
      </c>
      <c r="E385" s="71" t="s">
        <v>1509</v>
      </c>
      <c r="F385" s="80">
        <v>1</v>
      </c>
      <c r="G385" s="61" t="s">
        <v>876</v>
      </c>
      <c r="H385" s="64">
        <v>521.08199999999999</v>
      </c>
      <c r="I385" s="63" t="s">
        <v>1500</v>
      </c>
      <c r="J385" s="61"/>
      <c r="K385" s="65"/>
    </row>
    <row r="386" spans="1:11" ht="20.100000000000001" customHeight="1">
      <c r="A386" s="60">
        <v>2012</v>
      </c>
      <c r="B386" s="108" t="s">
        <v>629</v>
      </c>
      <c r="C386" s="62" t="s">
        <v>1498</v>
      </c>
      <c r="D386" s="113" t="s">
        <v>1510</v>
      </c>
      <c r="E386" s="113" t="s">
        <v>1510</v>
      </c>
      <c r="F386" s="80">
        <v>1</v>
      </c>
      <c r="G386" s="61" t="s">
        <v>876</v>
      </c>
      <c r="H386" s="64">
        <v>351.53500000000003</v>
      </c>
      <c r="I386" s="63" t="s">
        <v>1500</v>
      </c>
      <c r="J386" s="61"/>
      <c r="K386" s="65"/>
    </row>
    <row r="387" spans="1:11" ht="20.100000000000001" customHeight="1">
      <c r="A387" s="60">
        <v>2012</v>
      </c>
      <c r="B387" s="114">
        <v>2012.02</v>
      </c>
      <c r="C387" s="115" t="s">
        <v>1511</v>
      </c>
      <c r="D387" s="116" t="s">
        <v>1512</v>
      </c>
      <c r="E387" s="71">
        <v>2300</v>
      </c>
      <c r="F387" s="80">
        <v>1</v>
      </c>
      <c r="G387" s="61" t="s">
        <v>898</v>
      </c>
      <c r="H387" s="64">
        <v>768.68200000000002</v>
      </c>
      <c r="I387" s="63" t="s">
        <v>1500</v>
      </c>
      <c r="J387" s="61"/>
      <c r="K387" s="65"/>
    </row>
    <row r="388" spans="1:11" ht="20.100000000000001" customHeight="1">
      <c r="A388" s="60">
        <v>2012</v>
      </c>
      <c r="B388" s="114">
        <v>2012.02</v>
      </c>
      <c r="C388" s="115" t="s">
        <v>1511</v>
      </c>
      <c r="D388" s="116" t="s">
        <v>1513</v>
      </c>
      <c r="E388" s="71">
        <v>2600</v>
      </c>
      <c r="F388" s="80">
        <v>1</v>
      </c>
      <c r="G388" s="61" t="s">
        <v>898</v>
      </c>
      <c r="H388" s="64">
        <v>750</v>
      </c>
      <c r="I388" s="63" t="s">
        <v>1500</v>
      </c>
      <c r="J388" s="61"/>
      <c r="K388" s="65"/>
    </row>
    <row r="389" spans="1:11" ht="20.100000000000001" customHeight="1">
      <c r="A389" s="60">
        <v>2012</v>
      </c>
      <c r="B389" s="114">
        <v>2012.02</v>
      </c>
      <c r="C389" s="115" t="s">
        <v>1511</v>
      </c>
      <c r="D389" s="116" t="s">
        <v>977</v>
      </c>
      <c r="E389" s="116" t="s">
        <v>977</v>
      </c>
      <c r="F389" s="80">
        <v>1</v>
      </c>
      <c r="G389" s="61" t="s">
        <v>898</v>
      </c>
      <c r="H389" s="64">
        <v>30.789000000000001</v>
      </c>
      <c r="I389" s="63" t="s">
        <v>1500</v>
      </c>
      <c r="J389" s="61"/>
      <c r="K389" s="65"/>
    </row>
    <row r="390" spans="1:11" ht="20.100000000000001" customHeight="1">
      <c r="A390" s="60">
        <v>2012</v>
      </c>
      <c r="B390" s="114">
        <v>2012.02</v>
      </c>
      <c r="C390" s="115" t="s">
        <v>1511</v>
      </c>
      <c r="D390" s="116" t="s">
        <v>1514</v>
      </c>
      <c r="E390" s="71">
        <v>700</v>
      </c>
      <c r="F390" s="80">
        <v>1</v>
      </c>
      <c r="G390" s="61" t="s">
        <v>898</v>
      </c>
      <c r="H390" s="64">
        <v>52.04</v>
      </c>
      <c r="I390" s="63" t="s">
        <v>1500</v>
      </c>
      <c r="J390" s="61"/>
      <c r="K390" s="65"/>
    </row>
    <row r="391" spans="1:11" ht="20.100000000000001" customHeight="1">
      <c r="A391" s="60">
        <v>2012</v>
      </c>
      <c r="B391" s="114">
        <v>2012.02</v>
      </c>
      <c r="C391" s="115" t="s">
        <v>1515</v>
      </c>
      <c r="D391" s="116" t="s">
        <v>1516</v>
      </c>
      <c r="E391" s="71">
        <v>2500</v>
      </c>
      <c r="F391" s="80">
        <v>1</v>
      </c>
      <c r="G391" s="61" t="s">
        <v>898</v>
      </c>
      <c r="H391" s="64">
        <v>1567.0963636363635</v>
      </c>
      <c r="I391" s="63" t="s">
        <v>1500</v>
      </c>
      <c r="J391" s="61"/>
      <c r="K391" s="65"/>
    </row>
    <row r="392" spans="1:11" ht="20.100000000000001" customHeight="1">
      <c r="A392" s="60">
        <v>2012</v>
      </c>
      <c r="B392" s="114">
        <v>2012.02</v>
      </c>
      <c r="C392" s="115" t="s">
        <v>1515</v>
      </c>
      <c r="D392" s="116" t="s">
        <v>1517</v>
      </c>
      <c r="E392" s="71">
        <v>2500</v>
      </c>
      <c r="F392" s="80">
        <v>1</v>
      </c>
      <c r="G392" s="61" t="s">
        <v>898</v>
      </c>
      <c r="H392" s="64">
        <v>32.629090909090905</v>
      </c>
      <c r="I392" s="63" t="s">
        <v>1500</v>
      </c>
      <c r="J392" s="61"/>
      <c r="K392" s="65"/>
    </row>
    <row r="393" spans="1:11" ht="20.100000000000001" customHeight="1">
      <c r="A393" s="60">
        <v>2012</v>
      </c>
      <c r="B393" s="114">
        <v>2012.02</v>
      </c>
      <c r="C393" s="115" t="s">
        <v>1515</v>
      </c>
      <c r="D393" s="116" t="s">
        <v>1518</v>
      </c>
      <c r="E393" s="71">
        <v>2500</v>
      </c>
      <c r="F393" s="80">
        <v>1</v>
      </c>
      <c r="G393" s="61" t="s">
        <v>898</v>
      </c>
      <c r="H393" s="64">
        <v>26.766363636363632</v>
      </c>
      <c r="I393" s="63" t="s">
        <v>1500</v>
      </c>
      <c r="J393" s="61"/>
      <c r="K393" s="65"/>
    </row>
    <row r="394" spans="1:11" ht="20.100000000000001" customHeight="1">
      <c r="A394" s="60">
        <v>2012</v>
      </c>
      <c r="B394" s="114">
        <v>2012.02</v>
      </c>
      <c r="C394" s="115" t="s">
        <v>1519</v>
      </c>
      <c r="D394" s="116" t="s">
        <v>962</v>
      </c>
      <c r="E394" s="71" t="s">
        <v>905</v>
      </c>
      <c r="F394" s="80">
        <v>1</v>
      </c>
      <c r="G394" s="61" t="s">
        <v>898</v>
      </c>
      <c r="H394" s="64">
        <v>35.283000000000001</v>
      </c>
      <c r="I394" s="63" t="s">
        <v>1500</v>
      </c>
      <c r="J394" s="61"/>
      <c r="K394" s="65"/>
    </row>
    <row r="395" spans="1:11" ht="20.100000000000001" customHeight="1">
      <c r="A395" s="60">
        <v>2012</v>
      </c>
      <c r="B395" s="114">
        <v>2012.02</v>
      </c>
      <c r="C395" s="115" t="s">
        <v>1519</v>
      </c>
      <c r="D395" s="116" t="s">
        <v>1520</v>
      </c>
      <c r="E395" s="71">
        <v>2000</v>
      </c>
      <c r="F395" s="80">
        <v>1</v>
      </c>
      <c r="G395" s="61" t="s">
        <v>898</v>
      </c>
      <c r="H395" s="64">
        <v>610.17100000000005</v>
      </c>
      <c r="I395" s="63" t="s">
        <v>1500</v>
      </c>
      <c r="J395" s="61"/>
      <c r="K395" s="65"/>
    </row>
    <row r="396" spans="1:11" ht="20.100000000000001" customHeight="1">
      <c r="A396" s="60">
        <v>2012</v>
      </c>
      <c r="B396" s="114">
        <v>2012.02</v>
      </c>
      <c r="C396" s="115" t="s">
        <v>1519</v>
      </c>
      <c r="D396" s="116" t="s">
        <v>1521</v>
      </c>
      <c r="E396" s="71">
        <v>2000</v>
      </c>
      <c r="F396" s="80">
        <v>1</v>
      </c>
      <c r="G396" s="61" t="s">
        <v>898</v>
      </c>
      <c r="H396" s="64">
        <v>473.33499999999998</v>
      </c>
      <c r="I396" s="63" t="s">
        <v>1500</v>
      </c>
      <c r="J396" s="61"/>
      <c r="K396" s="65"/>
    </row>
    <row r="397" spans="1:11" ht="20.100000000000001" customHeight="1">
      <c r="A397" s="60">
        <v>2012</v>
      </c>
      <c r="B397" s="114">
        <v>2012.02</v>
      </c>
      <c r="C397" s="115" t="s">
        <v>1519</v>
      </c>
      <c r="D397" s="116" t="s">
        <v>1522</v>
      </c>
      <c r="E397" s="71">
        <v>2000</v>
      </c>
      <c r="F397" s="80">
        <v>1</v>
      </c>
      <c r="G397" s="61" t="s">
        <v>898</v>
      </c>
      <c r="H397" s="64">
        <v>41.183</v>
      </c>
      <c r="I397" s="63" t="s">
        <v>1500</v>
      </c>
      <c r="J397" s="61"/>
      <c r="K397" s="65"/>
    </row>
    <row r="398" spans="1:11" ht="20.100000000000001" customHeight="1">
      <c r="A398" s="60">
        <v>2012</v>
      </c>
      <c r="B398" s="114">
        <v>2012.02</v>
      </c>
      <c r="C398" s="115" t="s">
        <v>1519</v>
      </c>
      <c r="D398" s="116" t="s">
        <v>1523</v>
      </c>
      <c r="E398" s="71">
        <v>400</v>
      </c>
      <c r="F398" s="80">
        <v>1</v>
      </c>
      <c r="G398" s="61" t="s">
        <v>898</v>
      </c>
      <c r="H398" s="64">
        <v>27.007999999999999</v>
      </c>
      <c r="I398" s="63" t="s">
        <v>1500</v>
      </c>
      <c r="J398" s="61"/>
      <c r="K398" s="65"/>
    </row>
    <row r="399" spans="1:11" ht="20.100000000000001" customHeight="1">
      <c r="A399" s="60">
        <v>2012</v>
      </c>
      <c r="B399" s="114">
        <v>2012.02</v>
      </c>
      <c r="C399" s="62" t="s">
        <v>1524</v>
      </c>
      <c r="D399" s="63" t="s">
        <v>962</v>
      </c>
      <c r="E399" s="63" t="s">
        <v>962</v>
      </c>
      <c r="F399" s="80">
        <v>1</v>
      </c>
      <c r="G399" s="61" t="s">
        <v>898</v>
      </c>
      <c r="H399" s="64">
        <v>54.277000000000001</v>
      </c>
      <c r="I399" s="63" t="s">
        <v>1500</v>
      </c>
      <c r="J399" s="61"/>
      <c r="K399" s="65"/>
    </row>
    <row r="400" spans="1:11" ht="20.100000000000001" customHeight="1">
      <c r="A400" s="60">
        <v>2012</v>
      </c>
      <c r="B400" s="114">
        <v>2012.02</v>
      </c>
      <c r="C400" s="62" t="s">
        <v>1524</v>
      </c>
      <c r="D400" s="63" t="s">
        <v>977</v>
      </c>
      <c r="E400" s="63" t="s">
        <v>977</v>
      </c>
      <c r="F400" s="80">
        <v>1</v>
      </c>
      <c r="G400" s="61" t="s">
        <v>898</v>
      </c>
      <c r="H400" s="64">
        <v>129.15100000000001</v>
      </c>
      <c r="I400" s="63" t="s">
        <v>1500</v>
      </c>
      <c r="J400" s="61"/>
      <c r="K400" s="65"/>
    </row>
    <row r="401" spans="1:11" ht="20.100000000000001" customHeight="1">
      <c r="A401" s="60">
        <v>2012</v>
      </c>
      <c r="B401" s="114">
        <v>2012.02</v>
      </c>
      <c r="C401" s="62" t="s">
        <v>1524</v>
      </c>
      <c r="D401" s="63" t="s">
        <v>1525</v>
      </c>
      <c r="E401" s="71" t="s">
        <v>1526</v>
      </c>
      <c r="F401" s="80">
        <v>1</v>
      </c>
      <c r="G401" s="61" t="s">
        <v>898</v>
      </c>
      <c r="H401" s="64">
        <v>52.558999999999997</v>
      </c>
      <c r="I401" s="63" t="s">
        <v>1500</v>
      </c>
      <c r="J401" s="61"/>
      <c r="K401" s="65"/>
    </row>
    <row r="402" spans="1:11" ht="20.100000000000001" customHeight="1">
      <c r="A402" s="60">
        <v>2012</v>
      </c>
      <c r="B402" s="117" t="s">
        <v>629</v>
      </c>
      <c r="C402" s="62" t="s">
        <v>1524</v>
      </c>
      <c r="D402" s="63" t="s">
        <v>1527</v>
      </c>
      <c r="E402" s="71">
        <v>2700</v>
      </c>
      <c r="F402" s="80">
        <v>1</v>
      </c>
      <c r="G402" s="61" t="s">
        <v>898</v>
      </c>
      <c r="H402" s="64">
        <v>106.351</v>
      </c>
      <c r="I402" s="63" t="s">
        <v>1500</v>
      </c>
      <c r="J402" s="61"/>
      <c r="K402" s="65"/>
    </row>
    <row r="403" spans="1:11" ht="20.100000000000001" customHeight="1">
      <c r="A403" s="60">
        <v>2012</v>
      </c>
      <c r="B403" s="114">
        <v>2012.02</v>
      </c>
      <c r="C403" s="62" t="s">
        <v>1528</v>
      </c>
      <c r="D403" s="63" t="s">
        <v>1529</v>
      </c>
      <c r="E403" s="71">
        <v>1500</v>
      </c>
      <c r="F403" s="80">
        <v>1</v>
      </c>
      <c r="G403" s="61" t="s">
        <v>898</v>
      </c>
      <c r="H403" s="64">
        <v>431.17200000000003</v>
      </c>
      <c r="I403" s="63" t="s">
        <v>1500</v>
      </c>
      <c r="J403" s="61"/>
      <c r="K403" s="65"/>
    </row>
    <row r="404" spans="1:11" ht="20.100000000000001" customHeight="1">
      <c r="A404" s="60">
        <v>2012</v>
      </c>
      <c r="B404" s="114">
        <v>2012.02</v>
      </c>
      <c r="C404" s="62" t="s">
        <v>1528</v>
      </c>
      <c r="D404" s="63" t="s">
        <v>1530</v>
      </c>
      <c r="E404" s="71">
        <v>1500</v>
      </c>
      <c r="F404" s="80">
        <v>1</v>
      </c>
      <c r="G404" s="61" t="s">
        <v>898</v>
      </c>
      <c r="H404" s="64">
        <v>61.823999999999998</v>
      </c>
      <c r="I404" s="63" t="s">
        <v>1500</v>
      </c>
      <c r="J404" s="61"/>
      <c r="K404" s="65"/>
    </row>
    <row r="405" spans="1:11" ht="20.100000000000001" customHeight="1">
      <c r="A405" s="60">
        <v>2012</v>
      </c>
      <c r="B405" s="114">
        <v>2012.02</v>
      </c>
      <c r="C405" s="62" t="s">
        <v>1528</v>
      </c>
      <c r="D405" s="63" t="s">
        <v>1531</v>
      </c>
      <c r="E405" s="71">
        <v>1500</v>
      </c>
      <c r="F405" s="80">
        <v>1</v>
      </c>
      <c r="G405" s="61" t="s">
        <v>898</v>
      </c>
      <c r="H405" s="64">
        <v>37.287999999999997</v>
      </c>
      <c r="I405" s="63" t="s">
        <v>1500</v>
      </c>
      <c r="J405" s="61"/>
      <c r="K405" s="65"/>
    </row>
    <row r="406" spans="1:11" ht="20.100000000000001" customHeight="1">
      <c r="A406" s="60">
        <v>2012</v>
      </c>
      <c r="B406" s="114">
        <v>2012.02</v>
      </c>
      <c r="C406" s="62" t="s">
        <v>1532</v>
      </c>
      <c r="D406" s="63" t="s">
        <v>1533</v>
      </c>
      <c r="E406" s="71">
        <v>800</v>
      </c>
      <c r="F406" s="80">
        <v>1</v>
      </c>
      <c r="G406" s="61" t="s">
        <v>898</v>
      </c>
      <c r="H406" s="64">
        <v>473.67399999999998</v>
      </c>
      <c r="I406" s="63" t="s">
        <v>1500</v>
      </c>
      <c r="J406" s="61"/>
      <c r="K406" s="65"/>
    </row>
    <row r="407" spans="1:11" ht="20.100000000000001" customHeight="1">
      <c r="A407" s="60">
        <v>2012</v>
      </c>
      <c r="B407" s="114">
        <v>2012.02</v>
      </c>
      <c r="C407" s="62" t="s">
        <v>1532</v>
      </c>
      <c r="D407" s="63" t="s">
        <v>1534</v>
      </c>
      <c r="E407" s="63" t="s">
        <v>1534</v>
      </c>
      <c r="F407" s="80">
        <v>1</v>
      </c>
      <c r="G407" s="61" t="s">
        <v>898</v>
      </c>
      <c r="H407" s="64">
        <v>35.670999999999999</v>
      </c>
      <c r="I407" s="63" t="s">
        <v>1500</v>
      </c>
      <c r="J407" s="61"/>
      <c r="K407" s="65"/>
    </row>
    <row r="408" spans="1:11" ht="20.100000000000001" customHeight="1">
      <c r="A408" s="60">
        <v>2012</v>
      </c>
      <c r="B408" s="114">
        <v>2012.02</v>
      </c>
      <c r="C408" s="62" t="s">
        <v>1532</v>
      </c>
      <c r="D408" s="63" t="s">
        <v>1535</v>
      </c>
      <c r="E408" s="63" t="s">
        <v>1535</v>
      </c>
      <c r="F408" s="80">
        <v>1</v>
      </c>
      <c r="G408" s="61" t="s">
        <v>898</v>
      </c>
      <c r="H408" s="64">
        <v>33.786000000000001</v>
      </c>
      <c r="I408" s="63" t="s">
        <v>1500</v>
      </c>
      <c r="J408" s="61"/>
      <c r="K408" s="65"/>
    </row>
    <row r="409" spans="1:11" ht="20.100000000000001" customHeight="1">
      <c r="A409" s="60">
        <v>2012</v>
      </c>
      <c r="B409" s="114">
        <v>2012.02</v>
      </c>
      <c r="C409" s="62" t="s">
        <v>1532</v>
      </c>
      <c r="D409" s="63" t="s">
        <v>1070</v>
      </c>
      <c r="E409" s="63" t="s">
        <v>1070</v>
      </c>
      <c r="F409" s="80">
        <v>1</v>
      </c>
      <c r="G409" s="61" t="s">
        <v>898</v>
      </c>
      <c r="H409" s="64">
        <v>132.00700000000001</v>
      </c>
      <c r="I409" s="63" t="s">
        <v>1500</v>
      </c>
      <c r="J409" s="61"/>
      <c r="K409" s="65"/>
    </row>
    <row r="410" spans="1:11" ht="20.100000000000001" customHeight="1">
      <c r="A410" s="60">
        <v>2012</v>
      </c>
      <c r="B410" s="61">
        <v>2012.05</v>
      </c>
      <c r="C410" s="62" t="s">
        <v>1536</v>
      </c>
      <c r="D410" s="63" t="s">
        <v>1537</v>
      </c>
      <c r="E410" s="63" t="s">
        <v>1537</v>
      </c>
      <c r="F410" s="80">
        <v>1</v>
      </c>
      <c r="G410" s="61" t="s">
        <v>898</v>
      </c>
      <c r="H410" s="64">
        <v>941.62199999999996</v>
      </c>
      <c r="I410" s="63" t="s">
        <v>1500</v>
      </c>
      <c r="J410" s="61"/>
      <c r="K410" s="65"/>
    </row>
    <row r="411" spans="1:11" ht="20.100000000000001" customHeight="1">
      <c r="A411" s="60">
        <v>2012</v>
      </c>
      <c r="B411" s="61">
        <v>2012.02</v>
      </c>
      <c r="C411" s="118" t="s">
        <v>1538</v>
      </c>
      <c r="D411" s="68" t="s">
        <v>1539</v>
      </c>
      <c r="E411" s="68" t="s">
        <v>1539</v>
      </c>
      <c r="F411" s="80">
        <v>1</v>
      </c>
      <c r="G411" s="80" t="s">
        <v>898</v>
      </c>
      <c r="H411" s="64">
        <v>70</v>
      </c>
      <c r="I411" s="63" t="s">
        <v>1540</v>
      </c>
      <c r="J411" s="61"/>
      <c r="K411" s="65"/>
    </row>
    <row r="412" spans="1:11" ht="20.100000000000001" customHeight="1">
      <c r="A412" s="60">
        <v>2012</v>
      </c>
      <c r="B412" s="61">
        <v>2012.07</v>
      </c>
      <c r="C412" s="118" t="s">
        <v>1541</v>
      </c>
      <c r="D412" s="63" t="s">
        <v>1542</v>
      </c>
      <c r="E412" s="63" t="s">
        <v>1542</v>
      </c>
      <c r="F412" s="80">
        <v>1</v>
      </c>
      <c r="G412" s="80" t="s">
        <v>898</v>
      </c>
      <c r="H412" s="64">
        <v>50</v>
      </c>
      <c r="I412" s="63" t="s">
        <v>1540</v>
      </c>
      <c r="J412" s="61"/>
      <c r="K412" s="65"/>
    </row>
    <row r="413" spans="1:11" ht="20.100000000000001" customHeight="1">
      <c r="A413" s="60">
        <v>2012</v>
      </c>
      <c r="B413" s="61">
        <v>2012.05</v>
      </c>
      <c r="C413" s="118" t="s">
        <v>1543</v>
      </c>
      <c r="D413" s="63" t="s">
        <v>1544</v>
      </c>
      <c r="E413" s="63" t="s">
        <v>1544</v>
      </c>
      <c r="F413" s="80">
        <v>1</v>
      </c>
      <c r="G413" s="80" t="s">
        <v>898</v>
      </c>
      <c r="H413" s="64">
        <v>50</v>
      </c>
      <c r="I413" s="63" t="s">
        <v>1540</v>
      </c>
      <c r="J413" s="61"/>
      <c r="K413" s="65"/>
    </row>
    <row r="414" spans="1:11" ht="20.100000000000001" customHeight="1">
      <c r="A414" s="60">
        <v>2012</v>
      </c>
      <c r="B414" s="61">
        <v>2012.07</v>
      </c>
      <c r="C414" s="118" t="s">
        <v>1545</v>
      </c>
      <c r="D414" s="63" t="s">
        <v>1546</v>
      </c>
      <c r="E414" s="63" t="s">
        <v>1546</v>
      </c>
      <c r="F414" s="80">
        <v>1</v>
      </c>
      <c r="G414" s="80" t="s">
        <v>898</v>
      </c>
      <c r="H414" s="64">
        <v>50</v>
      </c>
      <c r="I414" s="63" t="s">
        <v>1540</v>
      </c>
      <c r="J414" s="61"/>
      <c r="K414" s="65"/>
    </row>
    <row r="415" spans="1:11" ht="20.100000000000001" customHeight="1">
      <c r="A415" s="60">
        <v>2012</v>
      </c>
      <c r="B415" s="61">
        <v>2012.07</v>
      </c>
      <c r="C415" s="118" t="s">
        <v>1547</v>
      </c>
      <c r="D415" s="63" t="s">
        <v>1548</v>
      </c>
      <c r="E415" s="63" t="s">
        <v>1548</v>
      </c>
      <c r="F415" s="80">
        <v>1</v>
      </c>
      <c r="G415" s="80" t="s">
        <v>898</v>
      </c>
      <c r="H415" s="64">
        <v>40</v>
      </c>
      <c r="I415" s="63" t="s">
        <v>1540</v>
      </c>
      <c r="J415" s="61"/>
      <c r="K415" s="65"/>
    </row>
    <row r="416" spans="1:11" ht="20.100000000000001" customHeight="1">
      <c r="A416" s="60">
        <v>2012</v>
      </c>
      <c r="B416" s="61">
        <v>2012.09</v>
      </c>
      <c r="C416" s="118" t="s">
        <v>1549</v>
      </c>
      <c r="D416" s="63" t="s">
        <v>1550</v>
      </c>
      <c r="E416" s="63" t="s">
        <v>1550</v>
      </c>
      <c r="F416" s="80">
        <v>1</v>
      </c>
      <c r="G416" s="80" t="s">
        <v>898</v>
      </c>
      <c r="H416" s="64">
        <v>30</v>
      </c>
      <c r="I416" s="63" t="s">
        <v>1540</v>
      </c>
      <c r="J416" s="61"/>
      <c r="K416" s="65"/>
    </row>
    <row r="417" spans="1:11" ht="20.100000000000001" customHeight="1">
      <c r="A417" s="60">
        <v>2012</v>
      </c>
      <c r="B417" s="61">
        <v>2012.12</v>
      </c>
      <c r="C417" s="62" t="s">
        <v>1551</v>
      </c>
      <c r="D417" s="63" t="s">
        <v>1552</v>
      </c>
      <c r="E417" s="61" t="s">
        <v>1553</v>
      </c>
      <c r="F417" s="80">
        <v>1</v>
      </c>
      <c r="G417" s="80" t="s">
        <v>898</v>
      </c>
      <c r="H417" s="64">
        <v>127</v>
      </c>
      <c r="I417" s="63" t="s">
        <v>1554</v>
      </c>
      <c r="J417" s="61"/>
      <c r="K417" s="65"/>
    </row>
    <row r="418" spans="1:11" ht="20.100000000000001" customHeight="1">
      <c r="A418" s="60">
        <v>2012</v>
      </c>
      <c r="B418" s="61">
        <v>2012.12</v>
      </c>
      <c r="C418" s="62" t="s">
        <v>1555</v>
      </c>
      <c r="D418" s="68" t="s">
        <v>1556</v>
      </c>
      <c r="E418" s="71" t="s">
        <v>1557</v>
      </c>
      <c r="F418" s="66">
        <v>260000</v>
      </c>
      <c r="G418" s="61" t="s">
        <v>1558</v>
      </c>
      <c r="H418" s="64">
        <v>344</v>
      </c>
      <c r="I418" s="63" t="s">
        <v>1554</v>
      </c>
      <c r="J418" s="61"/>
      <c r="K418" s="65"/>
    </row>
    <row r="419" spans="1:11" ht="20.100000000000001" customHeight="1">
      <c r="A419" s="119">
        <v>2012</v>
      </c>
      <c r="B419" s="120">
        <v>2012.04</v>
      </c>
      <c r="C419" s="121" t="s">
        <v>1559</v>
      </c>
      <c r="D419" s="122" t="s">
        <v>1560</v>
      </c>
      <c r="E419" s="123" t="s">
        <v>1561</v>
      </c>
      <c r="F419" s="124">
        <v>29000</v>
      </c>
      <c r="G419" s="120" t="s">
        <v>1562</v>
      </c>
      <c r="H419" s="125">
        <v>250</v>
      </c>
      <c r="I419" s="126" t="s">
        <v>1554</v>
      </c>
      <c r="J419" s="120"/>
      <c r="K419" s="127"/>
    </row>
    <row r="421" spans="1:11" ht="16.5">
      <c r="A421" s="45" t="s">
        <v>1563</v>
      </c>
      <c r="B421" s="46"/>
      <c r="C421" s="46"/>
      <c r="D421" s="45"/>
      <c r="E421" s="46"/>
      <c r="F421" s="47"/>
      <c r="G421" s="48"/>
    </row>
  </sheetData>
  <mergeCells count="3">
    <mergeCell ref="A1:K1"/>
    <mergeCell ref="I3:J3"/>
    <mergeCell ref="A4:B4"/>
  </mergeCells>
  <phoneticPr fontId="1" type="noConversion"/>
  <pageMargins left="0.55118110236220474" right="0.55118110236220474" top="0.98425196850393704" bottom="0.59055118110236227"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H249"/>
  <sheetViews>
    <sheetView workbookViewId="0">
      <selection activeCell="D22" sqref="D22"/>
    </sheetView>
  </sheetViews>
  <sheetFormatPr defaultRowHeight="13.5"/>
  <cols>
    <col min="1" max="1" width="10.125" style="50" customWidth="1"/>
    <col min="2" max="2" width="12.75" style="1" customWidth="1"/>
    <col min="3" max="3" width="36.625" style="1" customWidth="1"/>
    <col min="4" max="4" width="10.875" style="1" customWidth="1"/>
    <col min="5" max="5" width="17.125" style="153" customWidth="1"/>
    <col min="6" max="6" width="13.875" style="50" customWidth="1"/>
    <col min="7" max="7" width="15.125" style="50" customWidth="1"/>
    <col min="8" max="256" width="9" style="1"/>
    <col min="257" max="257" width="10.125" style="1" customWidth="1"/>
    <col min="258" max="258" width="12.75" style="1" customWidth="1"/>
    <col min="259" max="259" width="36.625" style="1" customWidth="1"/>
    <col min="260" max="260" width="10.875" style="1" customWidth="1"/>
    <col min="261" max="261" width="17.125" style="1" customWidth="1"/>
    <col min="262" max="262" width="13.875" style="1" customWidth="1"/>
    <col min="263" max="263" width="15.125" style="1" customWidth="1"/>
    <col min="264" max="512" width="9" style="1"/>
    <col min="513" max="513" width="10.125" style="1" customWidth="1"/>
    <col min="514" max="514" width="12.75" style="1" customWidth="1"/>
    <col min="515" max="515" width="36.625" style="1" customWidth="1"/>
    <col min="516" max="516" width="10.875" style="1" customWidth="1"/>
    <col min="517" max="517" width="17.125" style="1" customWidth="1"/>
    <col min="518" max="518" width="13.875" style="1" customWidth="1"/>
    <col min="519" max="519" width="15.125" style="1" customWidth="1"/>
    <col min="520" max="768" width="9" style="1"/>
    <col min="769" max="769" width="10.125" style="1" customWidth="1"/>
    <col min="770" max="770" width="12.75" style="1" customWidth="1"/>
    <col min="771" max="771" width="36.625" style="1" customWidth="1"/>
    <col min="772" max="772" width="10.875" style="1" customWidth="1"/>
    <col min="773" max="773" width="17.125" style="1" customWidth="1"/>
    <col min="774" max="774" width="13.875" style="1" customWidth="1"/>
    <col min="775" max="775" width="15.125" style="1" customWidth="1"/>
    <col min="776" max="1024" width="9" style="1"/>
    <col min="1025" max="1025" width="10.125" style="1" customWidth="1"/>
    <col min="1026" max="1026" width="12.75" style="1" customWidth="1"/>
    <col min="1027" max="1027" width="36.625" style="1" customWidth="1"/>
    <col min="1028" max="1028" width="10.875" style="1" customWidth="1"/>
    <col min="1029" max="1029" width="17.125" style="1" customWidth="1"/>
    <col min="1030" max="1030" width="13.875" style="1" customWidth="1"/>
    <col min="1031" max="1031" width="15.125" style="1" customWidth="1"/>
    <col min="1032" max="1280" width="9" style="1"/>
    <col min="1281" max="1281" width="10.125" style="1" customWidth="1"/>
    <col min="1282" max="1282" width="12.75" style="1" customWidth="1"/>
    <col min="1283" max="1283" width="36.625" style="1" customWidth="1"/>
    <col min="1284" max="1284" width="10.875" style="1" customWidth="1"/>
    <col min="1285" max="1285" width="17.125" style="1" customWidth="1"/>
    <col min="1286" max="1286" width="13.875" style="1" customWidth="1"/>
    <col min="1287" max="1287" width="15.125" style="1" customWidth="1"/>
    <col min="1288" max="1536" width="9" style="1"/>
    <col min="1537" max="1537" width="10.125" style="1" customWidth="1"/>
    <col min="1538" max="1538" width="12.75" style="1" customWidth="1"/>
    <col min="1539" max="1539" width="36.625" style="1" customWidth="1"/>
    <col min="1540" max="1540" width="10.875" style="1" customWidth="1"/>
    <col min="1541" max="1541" width="17.125" style="1" customWidth="1"/>
    <col min="1542" max="1542" width="13.875" style="1" customWidth="1"/>
    <col min="1543" max="1543" width="15.125" style="1" customWidth="1"/>
    <col min="1544" max="1792" width="9" style="1"/>
    <col min="1793" max="1793" width="10.125" style="1" customWidth="1"/>
    <col min="1794" max="1794" width="12.75" style="1" customWidth="1"/>
    <col min="1795" max="1795" width="36.625" style="1" customWidth="1"/>
    <col min="1796" max="1796" width="10.875" style="1" customWidth="1"/>
    <col min="1797" max="1797" width="17.125" style="1" customWidth="1"/>
    <col min="1798" max="1798" width="13.875" style="1" customWidth="1"/>
    <col min="1799" max="1799" width="15.125" style="1" customWidth="1"/>
    <col min="1800" max="2048" width="9" style="1"/>
    <col min="2049" max="2049" width="10.125" style="1" customWidth="1"/>
    <col min="2050" max="2050" width="12.75" style="1" customWidth="1"/>
    <col min="2051" max="2051" width="36.625" style="1" customWidth="1"/>
    <col min="2052" max="2052" width="10.875" style="1" customWidth="1"/>
    <col min="2053" max="2053" width="17.125" style="1" customWidth="1"/>
    <col min="2054" max="2054" width="13.875" style="1" customWidth="1"/>
    <col min="2055" max="2055" width="15.125" style="1" customWidth="1"/>
    <col min="2056" max="2304" width="9" style="1"/>
    <col min="2305" max="2305" width="10.125" style="1" customWidth="1"/>
    <col min="2306" max="2306" width="12.75" style="1" customWidth="1"/>
    <col min="2307" max="2307" width="36.625" style="1" customWidth="1"/>
    <col min="2308" max="2308" width="10.875" style="1" customWidth="1"/>
    <col min="2309" max="2309" width="17.125" style="1" customWidth="1"/>
    <col min="2310" max="2310" width="13.875" style="1" customWidth="1"/>
    <col min="2311" max="2311" width="15.125" style="1" customWidth="1"/>
    <col min="2312" max="2560" width="9" style="1"/>
    <col min="2561" max="2561" width="10.125" style="1" customWidth="1"/>
    <col min="2562" max="2562" width="12.75" style="1" customWidth="1"/>
    <col min="2563" max="2563" width="36.625" style="1" customWidth="1"/>
    <col min="2564" max="2564" width="10.875" style="1" customWidth="1"/>
    <col min="2565" max="2565" width="17.125" style="1" customWidth="1"/>
    <col min="2566" max="2566" width="13.875" style="1" customWidth="1"/>
    <col min="2567" max="2567" width="15.125" style="1" customWidth="1"/>
    <col min="2568" max="2816" width="9" style="1"/>
    <col min="2817" max="2817" width="10.125" style="1" customWidth="1"/>
    <col min="2818" max="2818" width="12.75" style="1" customWidth="1"/>
    <col min="2819" max="2819" width="36.625" style="1" customWidth="1"/>
    <col min="2820" max="2820" width="10.875" style="1" customWidth="1"/>
    <col min="2821" max="2821" width="17.125" style="1" customWidth="1"/>
    <col min="2822" max="2822" width="13.875" style="1" customWidth="1"/>
    <col min="2823" max="2823" width="15.125" style="1" customWidth="1"/>
    <col min="2824" max="3072" width="9" style="1"/>
    <col min="3073" max="3073" width="10.125" style="1" customWidth="1"/>
    <col min="3074" max="3074" width="12.75" style="1" customWidth="1"/>
    <col min="3075" max="3075" width="36.625" style="1" customWidth="1"/>
    <col min="3076" max="3076" width="10.875" style="1" customWidth="1"/>
    <col min="3077" max="3077" width="17.125" style="1" customWidth="1"/>
    <col min="3078" max="3078" width="13.875" style="1" customWidth="1"/>
    <col min="3079" max="3079" width="15.125" style="1" customWidth="1"/>
    <col min="3080" max="3328" width="9" style="1"/>
    <col min="3329" max="3329" width="10.125" style="1" customWidth="1"/>
    <col min="3330" max="3330" width="12.75" style="1" customWidth="1"/>
    <col min="3331" max="3331" width="36.625" style="1" customWidth="1"/>
    <col min="3332" max="3332" width="10.875" style="1" customWidth="1"/>
    <col min="3333" max="3333" width="17.125" style="1" customWidth="1"/>
    <col min="3334" max="3334" width="13.875" style="1" customWidth="1"/>
    <col min="3335" max="3335" width="15.125" style="1" customWidth="1"/>
    <col min="3336" max="3584" width="9" style="1"/>
    <col min="3585" max="3585" width="10.125" style="1" customWidth="1"/>
    <col min="3586" max="3586" width="12.75" style="1" customWidth="1"/>
    <col min="3587" max="3587" width="36.625" style="1" customWidth="1"/>
    <col min="3588" max="3588" width="10.875" style="1" customWidth="1"/>
    <col min="3589" max="3589" width="17.125" style="1" customWidth="1"/>
    <col min="3590" max="3590" width="13.875" style="1" customWidth="1"/>
    <col min="3591" max="3591" width="15.125" style="1" customWidth="1"/>
    <col min="3592" max="3840" width="9" style="1"/>
    <col min="3841" max="3841" width="10.125" style="1" customWidth="1"/>
    <col min="3842" max="3842" width="12.75" style="1" customWidth="1"/>
    <col min="3843" max="3843" width="36.625" style="1" customWidth="1"/>
    <col min="3844" max="3844" width="10.875" style="1" customWidth="1"/>
    <col min="3845" max="3845" width="17.125" style="1" customWidth="1"/>
    <col min="3846" max="3846" width="13.875" style="1" customWidth="1"/>
    <col min="3847" max="3847" width="15.125" style="1" customWidth="1"/>
    <col min="3848" max="4096" width="9" style="1"/>
    <col min="4097" max="4097" width="10.125" style="1" customWidth="1"/>
    <col min="4098" max="4098" width="12.75" style="1" customWidth="1"/>
    <col min="4099" max="4099" width="36.625" style="1" customWidth="1"/>
    <col min="4100" max="4100" width="10.875" style="1" customWidth="1"/>
    <col min="4101" max="4101" width="17.125" style="1" customWidth="1"/>
    <col min="4102" max="4102" width="13.875" style="1" customWidth="1"/>
    <col min="4103" max="4103" width="15.125" style="1" customWidth="1"/>
    <col min="4104" max="4352" width="9" style="1"/>
    <col min="4353" max="4353" width="10.125" style="1" customWidth="1"/>
    <col min="4354" max="4354" width="12.75" style="1" customWidth="1"/>
    <col min="4355" max="4355" width="36.625" style="1" customWidth="1"/>
    <col min="4356" max="4356" width="10.875" style="1" customWidth="1"/>
    <col min="4357" max="4357" width="17.125" style="1" customWidth="1"/>
    <col min="4358" max="4358" width="13.875" style="1" customWidth="1"/>
    <col min="4359" max="4359" width="15.125" style="1" customWidth="1"/>
    <col min="4360" max="4608" width="9" style="1"/>
    <col min="4609" max="4609" width="10.125" style="1" customWidth="1"/>
    <col min="4610" max="4610" width="12.75" style="1" customWidth="1"/>
    <col min="4611" max="4611" width="36.625" style="1" customWidth="1"/>
    <col min="4612" max="4612" width="10.875" style="1" customWidth="1"/>
    <col min="4613" max="4613" width="17.125" style="1" customWidth="1"/>
    <col min="4614" max="4614" width="13.875" style="1" customWidth="1"/>
    <col min="4615" max="4615" width="15.125" style="1" customWidth="1"/>
    <col min="4616" max="4864" width="9" style="1"/>
    <col min="4865" max="4865" width="10.125" style="1" customWidth="1"/>
    <col min="4866" max="4866" width="12.75" style="1" customWidth="1"/>
    <col min="4867" max="4867" width="36.625" style="1" customWidth="1"/>
    <col min="4868" max="4868" width="10.875" style="1" customWidth="1"/>
    <col min="4869" max="4869" width="17.125" style="1" customWidth="1"/>
    <col min="4870" max="4870" width="13.875" style="1" customWidth="1"/>
    <col min="4871" max="4871" width="15.125" style="1" customWidth="1"/>
    <col min="4872" max="5120" width="9" style="1"/>
    <col min="5121" max="5121" width="10.125" style="1" customWidth="1"/>
    <col min="5122" max="5122" width="12.75" style="1" customWidth="1"/>
    <col min="5123" max="5123" width="36.625" style="1" customWidth="1"/>
    <col min="5124" max="5124" width="10.875" style="1" customWidth="1"/>
    <col min="5125" max="5125" width="17.125" style="1" customWidth="1"/>
    <col min="5126" max="5126" width="13.875" style="1" customWidth="1"/>
    <col min="5127" max="5127" width="15.125" style="1" customWidth="1"/>
    <col min="5128" max="5376" width="9" style="1"/>
    <col min="5377" max="5377" width="10.125" style="1" customWidth="1"/>
    <col min="5378" max="5378" width="12.75" style="1" customWidth="1"/>
    <col min="5379" max="5379" width="36.625" style="1" customWidth="1"/>
    <col min="5380" max="5380" width="10.875" style="1" customWidth="1"/>
    <col min="5381" max="5381" width="17.125" style="1" customWidth="1"/>
    <col min="5382" max="5382" width="13.875" style="1" customWidth="1"/>
    <col min="5383" max="5383" width="15.125" style="1" customWidth="1"/>
    <col min="5384" max="5632" width="9" style="1"/>
    <col min="5633" max="5633" width="10.125" style="1" customWidth="1"/>
    <col min="5634" max="5634" width="12.75" style="1" customWidth="1"/>
    <col min="5635" max="5635" width="36.625" style="1" customWidth="1"/>
    <col min="5636" max="5636" width="10.875" style="1" customWidth="1"/>
    <col min="5637" max="5637" width="17.125" style="1" customWidth="1"/>
    <col min="5638" max="5638" width="13.875" style="1" customWidth="1"/>
    <col min="5639" max="5639" width="15.125" style="1" customWidth="1"/>
    <col min="5640" max="5888" width="9" style="1"/>
    <col min="5889" max="5889" width="10.125" style="1" customWidth="1"/>
    <col min="5890" max="5890" width="12.75" style="1" customWidth="1"/>
    <col min="5891" max="5891" width="36.625" style="1" customWidth="1"/>
    <col min="5892" max="5892" width="10.875" style="1" customWidth="1"/>
    <col min="5893" max="5893" width="17.125" style="1" customWidth="1"/>
    <col min="5894" max="5894" width="13.875" style="1" customWidth="1"/>
    <col min="5895" max="5895" width="15.125" style="1" customWidth="1"/>
    <col min="5896" max="6144" width="9" style="1"/>
    <col min="6145" max="6145" width="10.125" style="1" customWidth="1"/>
    <col min="6146" max="6146" width="12.75" style="1" customWidth="1"/>
    <col min="6147" max="6147" width="36.625" style="1" customWidth="1"/>
    <col min="6148" max="6148" width="10.875" style="1" customWidth="1"/>
    <col min="6149" max="6149" width="17.125" style="1" customWidth="1"/>
    <col min="6150" max="6150" width="13.875" style="1" customWidth="1"/>
    <col min="6151" max="6151" width="15.125" style="1" customWidth="1"/>
    <col min="6152" max="6400" width="9" style="1"/>
    <col min="6401" max="6401" width="10.125" style="1" customWidth="1"/>
    <col min="6402" max="6402" width="12.75" style="1" customWidth="1"/>
    <col min="6403" max="6403" width="36.625" style="1" customWidth="1"/>
    <col min="6404" max="6404" width="10.875" style="1" customWidth="1"/>
    <col min="6405" max="6405" width="17.125" style="1" customWidth="1"/>
    <col min="6406" max="6406" width="13.875" style="1" customWidth="1"/>
    <col min="6407" max="6407" width="15.125" style="1" customWidth="1"/>
    <col min="6408" max="6656" width="9" style="1"/>
    <col min="6657" max="6657" width="10.125" style="1" customWidth="1"/>
    <col min="6658" max="6658" width="12.75" style="1" customWidth="1"/>
    <col min="6659" max="6659" width="36.625" style="1" customWidth="1"/>
    <col min="6660" max="6660" width="10.875" style="1" customWidth="1"/>
    <col min="6661" max="6661" width="17.125" style="1" customWidth="1"/>
    <col min="6662" max="6662" width="13.875" style="1" customWidth="1"/>
    <col min="6663" max="6663" width="15.125" style="1" customWidth="1"/>
    <col min="6664" max="6912" width="9" style="1"/>
    <col min="6913" max="6913" width="10.125" style="1" customWidth="1"/>
    <col min="6914" max="6914" width="12.75" style="1" customWidth="1"/>
    <col min="6915" max="6915" width="36.625" style="1" customWidth="1"/>
    <col min="6916" max="6916" width="10.875" style="1" customWidth="1"/>
    <col min="6917" max="6917" width="17.125" style="1" customWidth="1"/>
    <col min="6918" max="6918" width="13.875" style="1" customWidth="1"/>
    <col min="6919" max="6919" width="15.125" style="1" customWidth="1"/>
    <col min="6920" max="7168" width="9" style="1"/>
    <col min="7169" max="7169" width="10.125" style="1" customWidth="1"/>
    <col min="7170" max="7170" width="12.75" style="1" customWidth="1"/>
    <col min="7171" max="7171" width="36.625" style="1" customWidth="1"/>
    <col min="7172" max="7172" width="10.875" style="1" customWidth="1"/>
    <col min="7173" max="7173" width="17.125" style="1" customWidth="1"/>
    <col min="7174" max="7174" width="13.875" style="1" customWidth="1"/>
    <col min="7175" max="7175" width="15.125" style="1" customWidth="1"/>
    <col min="7176" max="7424" width="9" style="1"/>
    <col min="7425" max="7425" width="10.125" style="1" customWidth="1"/>
    <col min="7426" max="7426" width="12.75" style="1" customWidth="1"/>
    <col min="7427" max="7427" width="36.625" style="1" customWidth="1"/>
    <col min="7428" max="7428" width="10.875" style="1" customWidth="1"/>
    <col min="7429" max="7429" width="17.125" style="1" customWidth="1"/>
    <col min="7430" max="7430" width="13.875" style="1" customWidth="1"/>
    <col min="7431" max="7431" width="15.125" style="1" customWidth="1"/>
    <col min="7432" max="7680" width="9" style="1"/>
    <col min="7681" max="7681" width="10.125" style="1" customWidth="1"/>
    <col min="7682" max="7682" width="12.75" style="1" customWidth="1"/>
    <col min="7683" max="7683" width="36.625" style="1" customWidth="1"/>
    <col min="7684" max="7684" width="10.875" style="1" customWidth="1"/>
    <col min="7685" max="7685" width="17.125" style="1" customWidth="1"/>
    <col min="7686" max="7686" width="13.875" style="1" customWidth="1"/>
    <col min="7687" max="7687" width="15.125" style="1" customWidth="1"/>
    <col min="7688" max="7936" width="9" style="1"/>
    <col min="7937" max="7937" width="10.125" style="1" customWidth="1"/>
    <col min="7938" max="7938" width="12.75" style="1" customWidth="1"/>
    <col min="7939" max="7939" width="36.625" style="1" customWidth="1"/>
    <col min="7940" max="7940" width="10.875" style="1" customWidth="1"/>
    <col min="7941" max="7941" width="17.125" style="1" customWidth="1"/>
    <col min="7942" max="7942" width="13.875" style="1" customWidth="1"/>
    <col min="7943" max="7943" width="15.125" style="1" customWidth="1"/>
    <col min="7944" max="8192" width="9" style="1"/>
    <col min="8193" max="8193" width="10.125" style="1" customWidth="1"/>
    <col min="8194" max="8194" width="12.75" style="1" customWidth="1"/>
    <col min="8195" max="8195" width="36.625" style="1" customWidth="1"/>
    <col min="8196" max="8196" width="10.875" style="1" customWidth="1"/>
    <col min="8197" max="8197" width="17.125" style="1" customWidth="1"/>
    <col min="8198" max="8198" width="13.875" style="1" customWidth="1"/>
    <col min="8199" max="8199" width="15.125" style="1" customWidth="1"/>
    <col min="8200" max="8448" width="9" style="1"/>
    <col min="8449" max="8449" width="10.125" style="1" customWidth="1"/>
    <col min="8450" max="8450" width="12.75" style="1" customWidth="1"/>
    <col min="8451" max="8451" width="36.625" style="1" customWidth="1"/>
    <col min="8452" max="8452" width="10.875" style="1" customWidth="1"/>
    <col min="8453" max="8453" width="17.125" style="1" customWidth="1"/>
    <col min="8454" max="8454" width="13.875" style="1" customWidth="1"/>
    <col min="8455" max="8455" width="15.125" style="1" customWidth="1"/>
    <col min="8456" max="8704" width="9" style="1"/>
    <col min="8705" max="8705" width="10.125" style="1" customWidth="1"/>
    <col min="8706" max="8706" width="12.75" style="1" customWidth="1"/>
    <col min="8707" max="8707" width="36.625" style="1" customWidth="1"/>
    <col min="8708" max="8708" width="10.875" style="1" customWidth="1"/>
    <col min="8709" max="8709" width="17.125" style="1" customWidth="1"/>
    <col min="8710" max="8710" width="13.875" style="1" customWidth="1"/>
    <col min="8711" max="8711" width="15.125" style="1" customWidth="1"/>
    <col min="8712" max="8960" width="9" style="1"/>
    <col min="8961" max="8961" width="10.125" style="1" customWidth="1"/>
    <col min="8962" max="8962" width="12.75" style="1" customWidth="1"/>
    <col min="8963" max="8963" width="36.625" style="1" customWidth="1"/>
    <col min="8964" max="8964" width="10.875" style="1" customWidth="1"/>
    <col min="8965" max="8965" width="17.125" style="1" customWidth="1"/>
    <col min="8966" max="8966" width="13.875" style="1" customWidth="1"/>
    <col min="8967" max="8967" width="15.125" style="1" customWidth="1"/>
    <col min="8968" max="9216" width="9" style="1"/>
    <col min="9217" max="9217" width="10.125" style="1" customWidth="1"/>
    <col min="9218" max="9218" width="12.75" style="1" customWidth="1"/>
    <col min="9219" max="9219" width="36.625" style="1" customWidth="1"/>
    <col min="9220" max="9220" width="10.875" style="1" customWidth="1"/>
    <col min="9221" max="9221" width="17.125" style="1" customWidth="1"/>
    <col min="9222" max="9222" width="13.875" style="1" customWidth="1"/>
    <col min="9223" max="9223" width="15.125" style="1" customWidth="1"/>
    <col min="9224" max="9472" width="9" style="1"/>
    <col min="9473" max="9473" width="10.125" style="1" customWidth="1"/>
    <col min="9474" max="9474" width="12.75" style="1" customWidth="1"/>
    <col min="9475" max="9475" width="36.625" style="1" customWidth="1"/>
    <col min="9476" max="9476" width="10.875" style="1" customWidth="1"/>
    <col min="9477" max="9477" width="17.125" style="1" customWidth="1"/>
    <col min="9478" max="9478" width="13.875" style="1" customWidth="1"/>
    <col min="9479" max="9479" width="15.125" style="1" customWidth="1"/>
    <col min="9480" max="9728" width="9" style="1"/>
    <col min="9729" max="9729" width="10.125" style="1" customWidth="1"/>
    <col min="9730" max="9730" width="12.75" style="1" customWidth="1"/>
    <col min="9731" max="9731" width="36.625" style="1" customWidth="1"/>
    <col min="9732" max="9732" width="10.875" style="1" customWidth="1"/>
    <col min="9733" max="9733" width="17.125" style="1" customWidth="1"/>
    <col min="9734" max="9734" width="13.875" style="1" customWidth="1"/>
    <col min="9735" max="9735" width="15.125" style="1" customWidth="1"/>
    <col min="9736" max="9984" width="9" style="1"/>
    <col min="9985" max="9985" width="10.125" style="1" customWidth="1"/>
    <col min="9986" max="9986" width="12.75" style="1" customWidth="1"/>
    <col min="9987" max="9987" width="36.625" style="1" customWidth="1"/>
    <col min="9988" max="9988" width="10.875" style="1" customWidth="1"/>
    <col min="9989" max="9989" width="17.125" style="1" customWidth="1"/>
    <col min="9990" max="9990" width="13.875" style="1" customWidth="1"/>
    <col min="9991" max="9991" width="15.125" style="1" customWidth="1"/>
    <col min="9992" max="10240" width="9" style="1"/>
    <col min="10241" max="10241" width="10.125" style="1" customWidth="1"/>
    <col min="10242" max="10242" width="12.75" style="1" customWidth="1"/>
    <col min="10243" max="10243" width="36.625" style="1" customWidth="1"/>
    <col min="10244" max="10244" width="10.875" style="1" customWidth="1"/>
    <col min="10245" max="10245" width="17.125" style="1" customWidth="1"/>
    <col min="10246" max="10246" width="13.875" style="1" customWidth="1"/>
    <col min="10247" max="10247" width="15.125" style="1" customWidth="1"/>
    <col min="10248" max="10496" width="9" style="1"/>
    <col min="10497" max="10497" width="10.125" style="1" customWidth="1"/>
    <col min="10498" max="10498" width="12.75" style="1" customWidth="1"/>
    <col min="10499" max="10499" width="36.625" style="1" customWidth="1"/>
    <col min="10500" max="10500" width="10.875" style="1" customWidth="1"/>
    <col min="10501" max="10501" width="17.125" style="1" customWidth="1"/>
    <col min="10502" max="10502" width="13.875" style="1" customWidth="1"/>
    <col min="10503" max="10503" width="15.125" style="1" customWidth="1"/>
    <col min="10504" max="10752" width="9" style="1"/>
    <col min="10753" max="10753" width="10.125" style="1" customWidth="1"/>
    <col min="10754" max="10754" width="12.75" style="1" customWidth="1"/>
    <col min="10755" max="10755" width="36.625" style="1" customWidth="1"/>
    <col min="10756" max="10756" width="10.875" style="1" customWidth="1"/>
    <col min="10757" max="10757" width="17.125" style="1" customWidth="1"/>
    <col min="10758" max="10758" width="13.875" style="1" customWidth="1"/>
    <col min="10759" max="10759" width="15.125" style="1" customWidth="1"/>
    <col min="10760" max="11008" width="9" style="1"/>
    <col min="11009" max="11009" width="10.125" style="1" customWidth="1"/>
    <col min="11010" max="11010" width="12.75" style="1" customWidth="1"/>
    <col min="11011" max="11011" width="36.625" style="1" customWidth="1"/>
    <col min="11012" max="11012" width="10.875" style="1" customWidth="1"/>
    <col min="11013" max="11013" width="17.125" style="1" customWidth="1"/>
    <col min="11014" max="11014" width="13.875" style="1" customWidth="1"/>
    <col min="11015" max="11015" width="15.125" style="1" customWidth="1"/>
    <col min="11016" max="11264" width="9" style="1"/>
    <col min="11265" max="11265" width="10.125" style="1" customWidth="1"/>
    <col min="11266" max="11266" width="12.75" style="1" customWidth="1"/>
    <col min="11267" max="11267" width="36.625" style="1" customWidth="1"/>
    <col min="11268" max="11268" width="10.875" style="1" customWidth="1"/>
    <col min="11269" max="11269" width="17.125" style="1" customWidth="1"/>
    <col min="11270" max="11270" width="13.875" style="1" customWidth="1"/>
    <col min="11271" max="11271" width="15.125" style="1" customWidth="1"/>
    <col min="11272" max="11520" width="9" style="1"/>
    <col min="11521" max="11521" width="10.125" style="1" customWidth="1"/>
    <col min="11522" max="11522" width="12.75" style="1" customWidth="1"/>
    <col min="11523" max="11523" width="36.625" style="1" customWidth="1"/>
    <col min="11524" max="11524" width="10.875" style="1" customWidth="1"/>
    <col min="11525" max="11525" width="17.125" style="1" customWidth="1"/>
    <col min="11526" max="11526" width="13.875" style="1" customWidth="1"/>
    <col min="11527" max="11527" width="15.125" style="1" customWidth="1"/>
    <col min="11528" max="11776" width="9" style="1"/>
    <col min="11777" max="11777" width="10.125" style="1" customWidth="1"/>
    <col min="11778" max="11778" width="12.75" style="1" customWidth="1"/>
    <col min="11779" max="11779" width="36.625" style="1" customWidth="1"/>
    <col min="11780" max="11780" width="10.875" style="1" customWidth="1"/>
    <col min="11781" max="11781" width="17.125" style="1" customWidth="1"/>
    <col min="11782" max="11782" width="13.875" style="1" customWidth="1"/>
    <col min="11783" max="11783" width="15.125" style="1" customWidth="1"/>
    <col min="11784" max="12032" width="9" style="1"/>
    <col min="12033" max="12033" width="10.125" style="1" customWidth="1"/>
    <col min="12034" max="12034" width="12.75" style="1" customWidth="1"/>
    <col min="12035" max="12035" width="36.625" style="1" customWidth="1"/>
    <col min="12036" max="12036" width="10.875" style="1" customWidth="1"/>
    <col min="12037" max="12037" width="17.125" style="1" customWidth="1"/>
    <col min="12038" max="12038" width="13.875" style="1" customWidth="1"/>
    <col min="12039" max="12039" width="15.125" style="1" customWidth="1"/>
    <col min="12040" max="12288" width="9" style="1"/>
    <col min="12289" max="12289" width="10.125" style="1" customWidth="1"/>
    <col min="12290" max="12290" width="12.75" style="1" customWidth="1"/>
    <col min="12291" max="12291" width="36.625" style="1" customWidth="1"/>
    <col min="12292" max="12292" width="10.875" style="1" customWidth="1"/>
    <col min="12293" max="12293" width="17.125" style="1" customWidth="1"/>
    <col min="12294" max="12294" width="13.875" style="1" customWidth="1"/>
    <col min="12295" max="12295" width="15.125" style="1" customWidth="1"/>
    <col min="12296" max="12544" width="9" style="1"/>
    <col min="12545" max="12545" width="10.125" style="1" customWidth="1"/>
    <col min="12546" max="12546" width="12.75" style="1" customWidth="1"/>
    <col min="12547" max="12547" width="36.625" style="1" customWidth="1"/>
    <col min="12548" max="12548" width="10.875" style="1" customWidth="1"/>
    <col min="12549" max="12549" width="17.125" style="1" customWidth="1"/>
    <col min="12550" max="12550" width="13.875" style="1" customWidth="1"/>
    <col min="12551" max="12551" width="15.125" style="1" customWidth="1"/>
    <col min="12552" max="12800" width="9" style="1"/>
    <col min="12801" max="12801" width="10.125" style="1" customWidth="1"/>
    <col min="12802" max="12802" width="12.75" style="1" customWidth="1"/>
    <col min="12803" max="12803" width="36.625" style="1" customWidth="1"/>
    <col min="12804" max="12804" width="10.875" style="1" customWidth="1"/>
    <col min="12805" max="12805" width="17.125" style="1" customWidth="1"/>
    <col min="12806" max="12806" width="13.875" style="1" customWidth="1"/>
    <col min="12807" max="12807" width="15.125" style="1" customWidth="1"/>
    <col min="12808" max="13056" width="9" style="1"/>
    <col min="13057" max="13057" width="10.125" style="1" customWidth="1"/>
    <col min="13058" max="13058" width="12.75" style="1" customWidth="1"/>
    <col min="13059" max="13059" width="36.625" style="1" customWidth="1"/>
    <col min="13060" max="13060" width="10.875" style="1" customWidth="1"/>
    <col min="13061" max="13061" width="17.125" style="1" customWidth="1"/>
    <col min="13062" max="13062" width="13.875" style="1" customWidth="1"/>
    <col min="13063" max="13063" width="15.125" style="1" customWidth="1"/>
    <col min="13064" max="13312" width="9" style="1"/>
    <col min="13313" max="13313" width="10.125" style="1" customWidth="1"/>
    <col min="13314" max="13314" width="12.75" style="1" customWidth="1"/>
    <col min="13315" max="13315" width="36.625" style="1" customWidth="1"/>
    <col min="13316" max="13316" width="10.875" style="1" customWidth="1"/>
    <col min="13317" max="13317" width="17.125" style="1" customWidth="1"/>
    <col min="13318" max="13318" width="13.875" style="1" customWidth="1"/>
    <col min="13319" max="13319" width="15.125" style="1" customWidth="1"/>
    <col min="13320" max="13568" width="9" style="1"/>
    <col min="13569" max="13569" width="10.125" style="1" customWidth="1"/>
    <col min="13570" max="13570" width="12.75" style="1" customWidth="1"/>
    <col min="13571" max="13571" width="36.625" style="1" customWidth="1"/>
    <col min="13572" max="13572" width="10.875" style="1" customWidth="1"/>
    <col min="13573" max="13573" width="17.125" style="1" customWidth="1"/>
    <col min="13574" max="13574" width="13.875" style="1" customWidth="1"/>
    <col min="13575" max="13575" width="15.125" style="1" customWidth="1"/>
    <col min="13576" max="13824" width="9" style="1"/>
    <col min="13825" max="13825" width="10.125" style="1" customWidth="1"/>
    <col min="13826" max="13826" width="12.75" style="1" customWidth="1"/>
    <col min="13827" max="13827" width="36.625" style="1" customWidth="1"/>
    <col min="13828" max="13828" width="10.875" style="1" customWidth="1"/>
    <col min="13829" max="13829" width="17.125" style="1" customWidth="1"/>
    <col min="13830" max="13830" width="13.875" style="1" customWidth="1"/>
    <col min="13831" max="13831" width="15.125" style="1" customWidth="1"/>
    <col min="13832" max="14080" width="9" style="1"/>
    <col min="14081" max="14081" width="10.125" style="1" customWidth="1"/>
    <col min="14082" max="14082" width="12.75" style="1" customWidth="1"/>
    <col min="14083" max="14083" width="36.625" style="1" customWidth="1"/>
    <col min="14084" max="14084" width="10.875" style="1" customWidth="1"/>
    <col min="14085" max="14085" width="17.125" style="1" customWidth="1"/>
    <col min="14086" max="14086" width="13.875" style="1" customWidth="1"/>
    <col min="14087" max="14087" width="15.125" style="1" customWidth="1"/>
    <col min="14088" max="14336" width="9" style="1"/>
    <col min="14337" max="14337" width="10.125" style="1" customWidth="1"/>
    <col min="14338" max="14338" width="12.75" style="1" customWidth="1"/>
    <col min="14339" max="14339" width="36.625" style="1" customWidth="1"/>
    <col min="14340" max="14340" width="10.875" style="1" customWidth="1"/>
    <col min="14341" max="14341" width="17.125" style="1" customWidth="1"/>
    <col min="14342" max="14342" width="13.875" style="1" customWidth="1"/>
    <col min="14343" max="14343" width="15.125" style="1" customWidth="1"/>
    <col min="14344" max="14592" width="9" style="1"/>
    <col min="14593" max="14593" width="10.125" style="1" customWidth="1"/>
    <col min="14594" max="14594" width="12.75" style="1" customWidth="1"/>
    <col min="14595" max="14595" width="36.625" style="1" customWidth="1"/>
    <col min="14596" max="14596" width="10.875" style="1" customWidth="1"/>
    <col min="14597" max="14597" width="17.125" style="1" customWidth="1"/>
    <col min="14598" max="14598" width="13.875" style="1" customWidth="1"/>
    <col min="14599" max="14599" width="15.125" style="1" customWidth="1"/>
    <col min="14600" max="14848" width="9" style="1"/>
    <col min="14849" max="14849" width="10.125" style="1" customWidth="1"/>
    <col min="14850" max="14850" width="12.75" style="1" customWidth="1"/>
    <col min="14851" max="14851" width="36.625" style="1" customWidth="1"/>
    <col min="14852" max="14852" width="10.875" style="1" customWidth="1"/>
    <col min="14853" max="14853" width="17.125" style="1" customWidth="1"/>
    <col min="14854" max="14854" width="13.875" style="1" customWidth="1"/>
    <col min="14855" max="14855" width="15.125" style="1" customWidth="1"/>
    <col min="14856" max="15104" width="9" style="1"/>
    <col min="15105" max="15105" width="10.125" style="1" customWidth="1"/>
    <col min="15106" max="15106" width="12.75" style="1" customWidth="1"/>
    <col min="15107" max="15107" width="36.625" style="1" customWidth="1"/>
    <col min="15108" max="15108" width="10.875" style="1" customWidth="1"/>
    <col min="15109" max="15109" width="17.125" style="1" customWidth="1"/>
    <col min="15110" max="15110" width="13.875" style="1" customWidth="1"/>
    <col min="15111" max="15111" width="15.125" style="1" customWidth="1"/>
    <col min="15112" max="15360" width="9" style="1"/>
    <col min="15361" max="15361" width="10.125" style="1" customWidth="1"/>
    <col min="15362" max="15362" width="12.75" style="1" customWidth="1"/>
    <col min="15363" max="15363" width="36.625" style="1" customWidth="1"/>
    <col min="15364" max="15364" width="10.875" style="1" customWidth="1"/>
    <col min="15365" max="15365" width="17.125" style="1" customWidth="1"/>
    <col min="15366" max="15366" width="13.875" style="1" customWidth="1"/>
    <col min="15367" max="15367" width="15.125" style="1" customWidth="1"/>
    <col min="15368" max="15616" width="9" style="1"/>
    <col min="15617" max="15617" width="10.125" style="1" customWidth="1"/>
    <col min="15618" max="15618" width="12.75" style="1" customWidth="1"/>
    <col min="15619" max="15619" width="36.625" style="1" customWidth="1"/>
    <col min="15620" max="15620" width="10.875" style="1" customWidth="1"/>
    <col min="15621" max="15621" width="17.125" style="1" customWidth="1"/>
    <col min="15622" max="15622" width="13.875" style="1" customWidth="1"/>
    <col min="15623" max="15623" width="15.125" style="1" customWidth="1"/>
    <col min="15624" max="15872" width="9" style="1"/>
    <col min="15873" max="15873" width="10.125" style="1" customWidth="1"/>
    <col min="15874" max="15874" width="12.75" style="1" customWidth="1"/>
    <col min="15875" max="15875" width="36.625" style="1" customWidth="1"/>
    <col min="15876" max="15876" width="10.875" style="1" customWidth="1"/>
    <col min="15877" max="15877" width="17.125" style="1" customWidth="1"/>
    <col min="15878" max="15878" width="13.875" style="1" customWidth="1"/>
    <col min="15879" max="15879" width="15.125" style="1" customWidth="1"/>
    <col min="15880" max="16128" width="9" style="1"/>
    <col min="16129" max="16129" width="10.125" style="1" customWidth="1"/>
    <col min="16130" max="16130" width="12.75" style="1" customWidth="1"/>
    <col min="16131" max="16131" width="36.625" style="1" customWidth="1"/>
    <col min="16132" max="16132" width="10.875" style="1" customWidth="1"/>
    <col min="16133" max="16133" width="17.125" style="1" customWidth="1"/>
    <col min="16134" max="16134" width="13.875" style="1" customWidth="1"/>
    <col min="16135" max="16135" width="15.125" style="1" customWidth="1"/>
    <col min="16136" max="16384" width="9" style="1"/>
  </cols>
  <sheetData>
    <row r="1" spans="1:8" ht="20.25">
      <c r="A1" s="154" t="s">
        <v>0</v>
      </c>
      <c r="B1" s="154"/>
      <c r="C1" s="154"/>
      <c r="D1" s="154"/>
      <c r="E1" s="154"/>
      <c r="F1" s="154"/>
      <c r="G1" s="154"/>
      <c r="H1" s="154"/>
    </row>
    <row r="3" spans="1:8" ht="33.75" customHeight="1">
      <c r="A3" s="2" t="s">
        <v>853</v>
      </c>
      <c r="B3" s="2" t="s">
        <v>2</v>
      </c>
      <c r="C3" s="5" t="s">
        <v>1564</v>
      </c>
      <c r="D3" s="5" t="s">
        <v>4</v>
      </c>
      <c r="E3" s="128" t="s">
        <v>1565</v>
      </c>
      <c r="F3" s="155" t="s">
        <v>10</v>
      </c>
      <c r="G3" s="156"/>
      <c r="H3" s="5" t="s">
        <v>11</v>
      </c>
    </row>
    <row r="4" spans="1:8" ht="27.75" customHeight="1">
      <c r="A4" s="157" t="s">
        <v>1566</v>
      </c>
      <c r="B4" s="159"/>
      <c r="C4" s="5">
        <f>COUNTA(C5:C247)</f>
        <v>243</v>
      </c>
      <c r="D4" s="5"/>
      <c r="E4" s="4">
        <f>SUM(E5:E247)</f>
        <v>51164.761000000006</v>
      </c>
      <c r="F4" s="129"/>
      <c r="G4" s="130"/>
      <c r="H4" s="5"/>
    </row>
    <row r="5" spans="1:8" ht="20.100000000000001" customHeight="1">
      <c r="A5" s="131">
        <v>2012</v>
      </c>
      <c r="B5" s="132" t="s">
        <v>1567</v>
      </c>
      <c r="C5" s="133" t="s">
        <v>1568</v>
      </c>
      <c r="D5" s="134" t="s">
        <v>1569</v>
      </c>
      <c r="E5" s="10">
        <v>26</v>
      </c>
      <c r="F5" s="134" t="s">
        <v>864</v>
      </c>
      <c r="G5" s="134" t="s">
        <v>1570</v>
      </c>
      <c r="H5" s="135"/>
    </row>
    <row r="6" spans="1:8" ht="20.100000000000001" customHeight="1">
      <c r="A6" s="60">
        <v>2012</v>
      </c>
      <c r="B6" s="61">
        <v>2012.09</v>
      </c>
      <c r="C6" s="136" t="s">
        <v>1571</v>
      </c>
      <c r="D6" s="61" t="s">
        <v>1572</v>
      </c>
      <c r="E6" s="17">
        <v>90</v>
      </c>
      <c r="F6" s="61" t="s">
        <v>864</v>
      </c>
      <c r="G6" s="61" t="s">
        <v>1573</v>
      </c>
      <c r="H6" s="65"/>
    </row>
    <row r="7" spans="1:8" ht="20.100000000000001" customHeight="1">
      <c r="A7" s="60">
        <v>2012</v>
      </c>
      <c r="B7" s="72" t="s">
        <v>1574</v>
      </c>
      <c r="C7" s="136" t="s">
        <v>1575</v>
      </c>
      <c r="D7" s="61" t="s">
        <v>1572</v>
      </c>
      <c r="E7" s="17">
        <v>30</v>
      </c>
      <c r="F7" s="61" t="s">
        <v>864</v>
      </c>
      <c r="G7" s="61" t="s">
        <v>1573</v>
      </c>
      <c r="H7" s="65"/>
    </row>
    <row r="8" spans="1:8" ht="20.100000000000001" customHeight="1">
      <c r="A8" s="60">
        <v>2012</v>
      </c>
      <c r="B8" s="61">
        <v>2012.07</v>
      </c>
      <c r="C8" s="75" t="s">
        <v>1576</v>
      </c>
      <c r="D8" s="79" t="s">
        <v>1572</v>
      </c>
      <c r="E8" s="17">
        <v>1360</v>
      </c>
      <c r="F8" s="61" t="s">
        <v>864</v>
      </c>
      <c r="G8" s="61" t="s">
        <v>865</v>
      </c>
      <c r="H8" s="65"/>
    </row>
    <row r="9" spans="1:8" ht="20.100000000000001" customHeight="1">
      <c r="A9" s="60">
        <v>2012</v>
      </c>
      <c r="B9" s="61">
        <v>2012.02</v>
      </c>
      <c r="C9" s="136" t="s">
        <v>1577</v>
      </c>
      <c r="D9" s="61" t="s">
        <v>1572</v>
      </c>
      <c r="E9" s="17">
        <v>80</v>
      </c>
      <c r="F9" s="61" t="s">
        <v>864</v>
      </c>
      <c r="G9" s="61" t="s">
        <v>865</v>
      </c>
      <c r="H9" s="65"/>
    </row>
    <row r="10" spans="1:8" ht="20.100000000000001" customHeight="1">
      <c r="A10" s="60">
        <v>2012</v>
      </c>
      <c r="B10" s="61">
        <v>2012.03</v>
      </c>
      <c r="C10" s="136" t="s">
        <v>1578</v>
      </c>
      <c r="D10" s="61" t="s">
        <v>1572</v>
      </c>
      <c r="E10" s="137">
        <v>180</v>
      </c>
      <c r="F10" s="61" t="s">
        <v>864</v>
      </c>
      <c r="G10" s="61" t="s">
        <v>865</v>
      </c>
      <c r="H10" s="65"/>
    </row>
    <row r="11" spans="1:8" ht="20.100000000000001" customHeight="1">
      <c r="A11" s="60">
        <v>2012</v>
      </c>
      <c r="B11" s="61">
        <v>2012.03</v>
      </c>
      <c r="C11" s="136" t="s">
        <v>1579</v>
      </c>
      <c r="D11" s="61" t="s">
        <v>1572</v>
      </c>
      <c r="E11" s="137">
        <v>210</v>
      </c>
      <c r="F11" s="61" t="s">
        <v>864</v>
      </c>
      <c r="G11" s="61" t="s">
        <v>865</v>
      </c>
      <c r="H11" s="65"/>
    </row>
    <row r="12" spans="1:8" ht="20.100000000000001" customHeight="1">
      <c r="A12" s="60">
        <v>2012</v>
      </c>
      <c r="B12" s="61">
        <v>2012.06</v>
      </c>
      <c r="C12" s="136" t="s">
        <v>1580</v>
      </c>
      <c r="D12" s="61" t="s">
        <v>1572</v>
      </c>
      <c r="E12" s="137">
        <v>24</v>
      </c>
      <c r="F12" s="61" t="s">
        <v>864</v>
      </c>
      <c r="G12" s="61" t="s">
        <v>865</v>
      </c>
      <c r="H12" s="65"/>
    </row>
    <row r="13" spans="1:8" ht="20.100000000000001" customHeight="1">
      <c r="A13" s="60">
        <v>2012</v>
      </c>
      <c r="B13" s="61">
        <v>2012.06</v>
      </c>
      <c r="C13" s="136" t="s">
        <v>1581</v>
      </c>
      <c r="D13" s="61" t="s">
        <v>1572</v>
      </c>
      <c r="E13" s="137">
        <v>500</v>
      </c>
      <c r="F13" s="61" t="s">
        <v>864</v>
      </c>
      <c r="G13" s="61" t="s">
        <v>865</v>
      </c>
      <c r="H13" s="65"/>
    </row>
    <row r="14" spans="1:8" ht="20.100000000000001" customHeight="1">
      <c r="A14" s="60">
        <v>2012</v>
      </c>
      <c r="B14" s="61">
        <v>2012.07</v>
      </c>
      <c r="C14" s="136" t="s">
        <v>1582</v>
      </c>
      <c r="D14" s="61" t="s">
        <v>1572</v>
      </c>
      <c r="E14" s="137">
        <v>107</v>
      </c>
      <c r="F14" s="61" t="s">
        <v>864</v>
      </c>
      <c r="G14" s="61" t="s">
        <v>865</v>
      </c>
      <c r="H14" s="65"/>
    </row>
    <row r="15" spans="1:8" ht="20.100000000000001" customHeight="1">
      <c r="A15" s="60">
        <v>2012</v>
      </c>
      <c r="B15" s="61">
        <v>2012.05</v>
      </c>
      <c r="C15" s="136" t="s">
        <v>1583</v>
      </c>
      <c r="D15" s="61" t="s">
        <v>1572</v>
      </c>
      <c r="E15" s="137">
        <v>700</v>
      </c>
      <c r="F15" s="61" t="s">
        <v>864</v>
      </c>
      <c r="G15" s="61" t="s">
        <v>865</v>
      </c>
      <c r="H15" s="65"/>
    </row>
    <row r="16" spans="1:8" ht="20.100000000000001" customHeight="1">
      <c r="A16" s="60">
        <v>2012</v>
      </c>
      <c r="B16" s="61">
        <v>2012.03</v>
      </c>
      <c r="C16" s="62" t="s">
        <v>1584</v>
      </c>
      <c r="D16" s="61" t="s">
        <v>1572</v>
      </c>
      <c r="E16" s="137">
        <v>300</v>
      </c>
      <c r="F16" s="61" t="s">
        <v>864</v>
      </c>
      <c r="G16" s="61" t="s">
        <v>1585</v>
      </c>
      <c r="H16" s="65"/>
    </row>
    <row r="17" spans="1:8" ht="20.100000000000001" customHeight="1">
      <c r="A17" s="60">
        <v>2012</v>
      </c>
      <c r="B17" s="61">
        <v>2012.02</v>
      </c>
      <c r="C17" s="62" t="s">
        <v>1586</v>
      </c>
      <c r="D17" s="61" t="s">
        <v>1572</v>
      </c>
      <c r="E17" s="137">
        <v>69.822000000000003</v>
      </c>
      <c r="F17" s="61" t="s">
        <v>864</v>
      </c>
      <c r="G17" s="61" t="s">
        <v>1585</v>
      </c>
      <c r="H17" s="65"/>
    </row>
    <row r="18" spans="1:8" ht="20.100000000000001" customHeight="1">
      <c r="A18" s="60">
        <v>2012</v>
      </c>
      <c r="B18" s="61">
        <v>2012.04</v>
      </c>
      <c r="C18" s="136" t="s">
        <v>1587</v>
      </c>
      <c r="D18" s="61" t="s">
        <v>1572</v>
      </c>
      <c r="E18" s="137">
        <v>300</v>
      </c>
      <c r="F18" s="61" t="s">
        <v>864</v>
      </c>
      <c r="G18" s="61" t="s">
        <v>1588</v>
      </c>
      <c r="H18" s="65"/>
    </row>
    <row r="19" spans="1:8" ht="20.100000000000001" customHeight="1">
      <c r="A19" s="60">
        <v>2012</v>
      </c>
      <c r="B19" s="61">
        <v>2012.05</v>
      </c>
      <c r="C19" s="136" t="s">
        <v>1589</v>
      </c>
      <c r="D19" s="61" t="s">
        <v>1590</v>
      </c>
      <c r="E19" s="137">
        <v>230</v>
      </c>
      <c r="F19" s="61" t="s">
        <v>864</v>
      </c>
      <c r="G19" s="61" t="s">
        <v>1588</v>
      </c>
      <c r="H19" s="65"/>
    </row>
    <row r="20" spans="1:8" ht="20.100000000000001" customHeight="1">
      <c r="A20" s="60">
        <v>2012</v>
      </c>
      <c r="B20" s="61">
        <v>2012.06</v>
      </c>
      <c r="C20" s="136" t="s">
        <v>1591</v>
      </c>
      <c r="D20" s="61" t="s">
        <v>1572</v>
      </c>
      <c r="E20" s="137">
        <v>100</v>
      </c>
      <c r="F20" s="61" t="s">
        <v>864</v>
      </c>
      <c r="G20" s="61" t="s">
        <v>1592</v>
      </c>
      <c r="H20" s="65"/>
    </row>
    <row r="21" spans="1:8" ht="20.100000000000001" customHeight="1">
      <c r="A21" s="60">
        <v>2012</v>
      </c>
      <c r="B21" s="61">
        <v>2012.04</v>
      </c>
      <c r="C21" s="136" t="s">
        <v>1593</v>
      </c>
      <c r="D21" s="61" t="s">
        <v>1572</v>
      </c>
      <c r="E21" s="137">
        <v>60</v>
      </c>
      <c r="F21" s="61" t="s">
        <v>864</v>
      </c>
      <c r="G21" s="61" t="s">
        <v>1594</v>
      </c>
      <c r="H21" s="65"/>
    </row>
    <row r="22" spans="1:8" ht="20.100000000000001" customHeight="1">
      <c r="A22" s="60">
        <v>2012</v>
      </c>
      <c r="B22" s="61">
        <v>2012.01</v>
      </c>
      <c r="C22" s="138" t="s">
        <v>1595</v>
      </c>
      <c r="D22" s="61" t="s">
        <v>1572</v>
      </c>
      <c r="E22" s="137">
        <v>44.3</v>
      </c>
      <c r="F22" s="61" t="s">
        <v>864</v>
      </c>
      <c r="G22" s="61" t="s">
        <v>1594</v>
      </c>
      <c r="H22" s="65"/>
    </row>
    <row r="23" spans="1:8" ht="20.100000000000001" customHeight="1">
      <c r="A23" s="60">
        <v>2012</v>
      </c>
      <c r="B23" s="61">
        <v>2012.03</v>
      </c>
      <c r="C23" s="138" t="s">
        <v>1596</v>
      </c>
      <c r="D23" s="61" t="s">
        <v>1572</v>
      </c>
      <c r="E23" s="137">
        <v>30</v>
      </c>
      <c r="F23" s="61" t="s">
        <v>864</v>
      </c>
      <c r="G23" s="61" t="s">
        <v>1594</v>
      </c>
      <c r="H23" s="65"/>
    </row>
    <row r="24" spans="1:8" ht="20.100000000000001" customHeight="1">
      <c r="A24" s="60">
        <v>2012</v>
      </c>
      <c r="B24" s="61">
        <v>2012.04</v>
      </c>
      <c r="C24" s="136" t="s">
        <v>1597</v>
      </c>
      <c r="D24" s="61" t="s">
        <v>1572</v>
      </c>
      <c r="E24" s="137">
        <v>120</v>
      </c>
      <c r="F24" s="61" t="s">
        <v>864</v>
      </c>
      <c r="G24" s="61" t="s">
        <v>1594</v>
      </c>
      <c r="H24" s="65"/>
    </row>
    <row r="25" spans="1:8" ht="20.100000000000001" customHeight="1">
      <c r="A25" s="60">
        <v>2012</v>
      </c>
      <c r="B25" s="61">
        <v>2012.02</v>
      </c>
      <c r="C25" s="138" t="s">
        <v>1598</v>
      </c>
      <c r="D25" s="61" t="s">
        <v>1572</v>
      </c>
      <c r="E25" s="137">
        <v>20</v>
      </c>
      <c r="F25" s="61" t="s">
        <v>864</v>
      </c>
      <c r="G25" s="61" t="s">
        <v>1594</v>
      </c>
      <c r="H25" s="65"/>
    </row>
    <row r="26" spans="1:8" ht="20.100000000000001" customHeight="1">
      <c r="A26" s="60">
        <v>2012</v>
      </c>
      <c r="B26" s="61">
        <v>2012.07</v>
      </c>
      <c r="C26" s="136" t="s">
        <v>1599</v>
      </c>
      <c r="D26" s="61" t="s">
        <v>1572</v>
      </c>
      <c r="E26" s="137">
        <v>25</v>
      </c>
      <c r="F26" s="61" t="s">
        <v>864</v>
      </c>
      <c r="G26" s="61" t="s">
        <v>1600</v>
      </c>
      <c r="H26" s="65"/>
    </row>
    <row r="27" spans="1:8" ht="20.100000000000001" customHeight="1">
      <c r="A27" s="60">
        <v>2012</v>
      </c>
      <c r="B27" s="61">
        <v>2012.09</v>
      </c>
      <c r="C27" s="136" t="s">
        <v>1601</v>
      </c>
      <c r="D27" s="61" t="s">
        <v>1590</v>
      </c>
      <c r="E27" s="137">
        <v>500</v>
      </c>
      <c r="F27" s="61" t="s">
        <v>864</v>
      </c>
      <c r="G27" s="61" t="s">
        <v>1600</v>
      </c>
      <c r="H27" s="65"/>
    </row>
    <row r="28" spans="1:8" ht="20.100000000000001" customHeight="1">
      <c r="A28" s="60">
        <v>2012</v>
      </c>
      <c r="B28" s="80">
        <v>2012.02</v>
      </c>
      <c r="C28" s="136" t="s">
        <v>1602</v>
      </c>
      <c r="D28" s="80" t="s">
        <v>1590</v>
      </c>
      <c r="E28" s="137">
        <v>30</v>
      </c>
      <c r="F28" s="80" t="s">
        <v>864</v>
      </c>
      <c r="G28" s="80" t="s">
        <v>1603</v>
      </c>
      <c r="H28" s="65"/>
    </row>
    <row r="29" spans="1:8" ht="20.100000000000001" customHeight="1">
      <c r="A29" s="60">
        <v>2012</v>
      </c>
      <c r="B29" s="80">
        <v>2012.02</v>
      </c>
      <c r="C29" s="136" t="s">
        <v>1604</v>
      </c>
      <c r="D29" s="80" t="s">
        <v>1590</v>
      </c>
      <c r="E29" s="137">
        <v>40</v>
      </c>
      <c r="F29" s="80" t="s">
        <v>864</v>
      </c>
      <c r="G29" s="80" t="s">
        <v>1603</v>
      </c>
      <c r="H29" s="65"/>
    </row>
    <row r="30" spans="1:8" ht="20.100000000000001" customHeight="1">
      <c r="A30" s="60">
        <v>2012</v>
      </c>
      <c r="B30" s="80">
        <v>2012.03</v>
      </c>
      <c r="C30" s="136" t="s">
        <v>1605</v>
      </c>
      <c r="D30" s="80" t="s">
        <v>1572</v>
      </c>
      <c r="E30" s="137">
        <v>150</v>
      </c>
      <c r="F30" s="80" t="s">
        <v>864</v>
      </c>
      <c r="G30" s="80" t="s">
        <v>1603</v>
      </c>
      <c r="H30" s="65"/>
    </row>
    <row r="31" spans="1:8" ht="20.100000000000001" customHeight="1">
      <c r="A31" s="60">
        <v>2012</v>
      </c>
      <c r="B31" s="80">
        <v>2012.04</v>
      </c>
      <c r="C31" s="136" t="s">
        <v>1606</v>
      </c>
      <c r="D31" s="80" t="s">
        <v>1572</v>
      </c>
      <c r="E31" s="137">
        <v>50</v>
      </c>
      <c r="F31" s="80" t="s">
        <v>864</v>
      </c>
      <c r="G31" s="80" t="s">
        <v>1603</v>
      </c>
      <c r="H31" s="65"/>
    </row>
    <row r="32" spans="1:8" ht="20.100000000000001" customHeight="1">
      <c r="A32" s="60">
        <v>2012</v>
      </c>
      <c r="B32" s="61" t="s">
        <v>1607</v>
      </c>
      <c r="C32" s="136" t="s">
        <v>1608</v>
      </c>
      <c r="D32" s="61" t="s">
        <v>1572</v>
      </c>
      <c r="E32" s="137">
        <v>352.48</v>
      </c>
      <c r="F32" s="61" t="s">
        <v>864</v>
      </c>
      <c r="G32" s="61" t="s">
        <v>882</v>
      </c>
      <c r="H32" s="65"/>
    </row>
    <row r="33" spans="1:8" ht="20.100000000000001" customHeight="1">
      <c r="A33" s="60">
        <v>2012</v>
      </c>
      <c r="B33" s="61" t="s">
        <v>817</v>
      </c>
      <c r="C33" s="136" t="s">
        <v>1609</v>
      </c>
      <c r="D33" s="61" t="s">
        <v>1572</v>
      </c>
      <c r="E33" s="137">
        <v>688.84</v>
      </c>
      <c r="F33" s="61" t="s">
        <v>864</v>
      </c>
      <c r="G33" s="61" t="s">
        <v>882</v>
      </c>
      <c r="H33" s="65"/>
    </row>
    <row r="34" spans="1:8" ht="20.100000000000001" customHeight="1">
      <c r="A34" s="60">
        <v>2012</v>
      </c>
      <c r="B34" s="61" t="s">
        <v>1607</v>
      </c>
      <c r="C34" s="136" t="s">
        <v>1610</v>
      </c>
      <c r="D34" s="61" t="s">
        <v>1572</v>
      </c>
      <c r="E34" s="137">
        <v>25</v>
      </c>
      <c r="F34" s="61" t="s">
        <v>864</v>
      </c>
      <c r="G34" s="61" t="s">
        <v>882</v>
      </c>
      <c r="H34" s="65"/>
    </row>
    <row r="35" spans="1:8" ht="20.100000000000001" customHeight="1">
      <c r="A35" s="60">
        <v>2012</v>
      </c>
      <c r="B35" s="61" t="s">
        <v>1607</v>
      </c>
      <c r="C35" s="136" t="s">
        <v>1611</v>
      </c>
      <c r="D35" s="61" t="s">
        <v>1572</v>
      </c>
      <c r="E35" s="137">
        <v>25</v>
      </c>
      <c r="F35" s="61" t="s">
        <v>864</v>
      </c>
      <c r="G35" s="61" t="s">
        <v>882</v>
      </c>
      <c r="H35" s="65"/>
    </row>
    <row r="36" spans="1:8" ht="20.100000000000001" customHeight="1">
      <c r="A36" s="60">
        <v>2012</v>
      </c>
      <c r="B36" s="61">
        <v>2012.01</v>
      </c>
      <c r="C36" s="75" t="s">
        <v>1612</v>
      </c>
      <c r="D36" s="79" t="s">
        <v>1572</v>
      </c>
      <c r="E36" s="137">
        <v>42.162999999999997</v>
      </c>
      <c r="F36" s="61" t="s">
        <v>864</v>
      </c>
      <c r="G36" s="61" t="s">
        <v>882</v>
      </c>
      <c r="H36" s="65"/>
    </row>
    <row r="37" spans="1:8" ht="20.100000000000001" customHeight="1">
      <c r="A37" s="60">
        <v>2012</v>
      </c>
      <c r="B37" s="61">
        <v>2012.02</v>
      </c>
      <c r="C37" s="75" t="s">
        <v>1612</v>
      </c>
      <c r="D37" s="79" t="s">
        <v>1572</v>
      </c>
      <c r="E37" s="137">
        <v>58.076000000000001</v>
      </c>
      <c r="F37" s="61" t="s">
        <v>864</v>
      </c>
      <c r="G37" s="61" t="s">
        <v>882</v>
      </c>
      <c r="H37" s="65"/>
    </row>
    <row r="38" spans="1:8" ht="20.100000000000001" customHeight="1">
      <c r="A38" s="60">
        <v>2012</v>
      </c>
      <c r="B38" s="61">
        <v>2012.02</v>
      </c>
      <c r="C38" s="136" t="s">
        <v>1613</v>
      </c>
      <c r="D38" s="61" t="s">
        <v>1572</v>
      </c>
      <c r="E38" s="137">
        <v>84</v>
      </c>
      <c r="F38" s="61" t="s">
        <v>864</v>
      </c>
      <c r="G38" s="61" t="s">
        <v>882</v>
      </c>
      <c r="H38" s="65"/>
    </row>
    <row r="39" spans="1:8" ht="20.100000000000001" customHeight="1">
      <c r="A39" s="60">
        <v>2012</v>
      </c>
      <c r="B39" s="61">
        <v>2012.02</v>
      </c>
      <c r="C39" s="136" t="s">
        <v>1614</v>
      </c>
      <c r="D39" s="61" t="s">
        <v>1572</v>
      </c>
      <c r="E39" s="137">
        <v>62.5</v>
      </c>
      <c r="F39" s="61" t="s">
        <v>864</v>
      </c>
      <c r="G39" s="61" t="s">
        <v>882</v>
      </c>
      <c r="H39" s="65"/>
    </row>
    <row r="40" spans="1:8" ht="20.100000000000001" customHeight="1">
      <c r="A40" s="60">
        <v>2012</v>
      </c>
      <c r="B40" s="61">
        <v>2012.01</v>
      </c>
      <c r="C40" s="75" t="s">
        <v>1615</v>
      </c>
      <c r="D40" s="79" t="s">
        <v>1572</v>
      </c>
      <c r="E40" s="137">
        <v>4500</v>
      </c>
      <c r="F40" s="61" t="s">
        <v>864</v>
      </c>
      <c r="G40" s="61" t="s">
        <v>882</v>
      </c>
      <c r="H40" s="65"/>
    </row>
    <row r="41" spans="1:8" ht="20.100000000000001" customHeight="1">
      <c r="A41" s="60">
        <v>2012</v>
      </c>
      <c r="B41" s="61">
        <v>2012.01</v>
      </c>
      <c r="C41" s="136" t="s">
        <v>1615</v>
      </c>
      <c r="D41" s="61" t="s">
        <v>1572</v>
      </c>
      <c r="E41" s="137">
        <v>200</v>
      </c>
      <c r="F41" s="61" t="s">
        <v>864</v>
      </c>
      <c r="G41" s="61" t="s">
        <v>882</v>
      </c>
      <c r="H41" s="65"/>
    </row>
    <row r="42" spans="1:8" ht="20.100000000000001" customHeight="1">
      <c r="A42" s="60">
        <v>2012</v>
      </c>
      <c r="B42" s="61">
        <v>2012.06</v>
      </c>
      <c r="C42" s="136" t="s">
        <v>1616</v>
      </c>
      <c r="D42" s="61" t="s">
        <v>1572</v>
      </c>
      <c r="E42" s="137">
        <v>150</v>
      </c>
      <c r="F42" s="61" t="s">
        <v>864</v>
      </c>
      <c r="G42" s="61" t="s">
        <v>882</v>
      </c>
      <c r="H42" s="65"/>
    </row>
    <row r="43" spans="1:8" ht="20.100000000000001" customHeight="1">
      <c r="A43" s="60">
        <v>2012</v>
      </c>
      <c r="B43" s="61">
        <v>2012.05</v>
      </c>
      <c r="C43" s="136" t="s">
        <v>1617</v>
      </c>
      <c r="D43" s="61" t="s">
        <v>1572</v>
      </c>
      <c r="E43" s="137">
        <v>601.26</v>
      </c>
      <c r="F43" s="61" t="s">
        <v>864</v>
      </c>
      <c r="G43" s="61" t="s">
        <v>882</v>
      </c>
      <c r="H43" s="65"/>
    </row>
    <row r="44" spans="1:8" ht="20.100000000000001" customHeight="1">
      <c r="A44" s="60">
        <v>2012</v>
      </c>
      <c r="B44" s="61">
        <v>2012.12</v>
      </c>
      <c r="C44" s="136" t="s">
        <v>1618</v>
      </c>
      <c r="D44" s="61" t="s">
        <v>1618</v>
      </c>
      <c r="E44" s="137">
        <v>85</v>
      </c>
      <c r="F44" s="61" t="s">
        <v>864</v>
      </c>
      <c r="G44" s="61" t="s">
        <v>882</v>
      </c>
      <c r="H44" s="65"/>
    </row>
    <row r="45" spans="1:8" ht="20.100000000000001" customHeight="1">
      <c r="A45" s="60">
        <v>2012</v>
      </c>
      <c r="B45" s="80">
        <v>2012.07</v>
      </c>
      <c r="C45" s="139" t="s">
        <v>1619</v>
      </c>
      <c r="D45" s="80" t="s">
        <v>1590</v>
      </c>
      <c r="E45" s="137">
        <v>150</v>
      </c>
      <c r="F45" s="80" t="s">
        <v>864</v>
      </c>
      <c r="G45" s="80" t="s">
        <v>1620</v>
      </c>
      <c r="H45" s="65"/>
    </row>
    <row r="46" spans="1:8" ht="20.100000000000001" customHeight="1">
      <c r="A46" s="60">
        <v>2012</v>
      </c>
      <c r="B46" s="80">
        <v>2012.02</v>
      </c>
      <c r="C46" s="140" t="s">
        <v>1621</v>
      </c>
      <c r="D46" s="80" t="s">
        <v>1590</v>
      </c>
      <c r="E46" s="137">
        <v>200</v>
      </c>
      <c r="F46" s="80" t="s">
        <v>864</v>
      </c>
      <c r="G46" s="80" t="s">
        <v>1620</v>
      </c>
      <c r="H46" s="65"/>
    </row>
    <row r="47" spans="1:8" ht="20.100000000000001" customHeight="1">
      <c r="A47" s="60">
        <v>2012</v>
      </c>
      <c r="B47" s="80">
        <v>2012.05</v>
      </c>
      <c r="C47" s="140" t="s">
        <v>1622</v>
      </c>
      <c r="D47" s="80" t="s">
        <v>1590</v>
      </c>
      <c r="E47" s="137">
        <v>50</v>
      </c>
      <c r="F47" s="80" t="s">
        <v>864</v>
      </c>
      <c r="G47" s="80" t="s">
        <v>1620</v>
      </c>
      <c r="H47" s="65"/>
    </row>
    <row r="48" spans="1:8" ht="20.100000000000001" customHeight="1">
      <c r="A48" s="60">
        <v>2012</v>
      </c>
      <c r="B48" s="61">
        <v>2012.02</v>
      </c>
      <c r="C48" s="75" t="s">
        <v>1623</v>
      </c>
      <c r="D48" s="79" t="s">
        <v>1572</v>
      </c>
      <c r="E48" s="137">
        <v>271</v>
      </c>
      <c r="F48" s="80" t="s">
        <v>864</v>
      </c>
      <c r="G48" s="80" t="s">
        <v>1624</v>
      </c>
      <c r="H48" s="65"/>
    </row>
    <row r="49" spans="1:8" ht="20.100000000000001" customHeight="1">
      <c r="A49" s="60">
        <v>2012</v>
      </c>
      <c r="B49" s="141">
        <v>2012.02</v>
      </c>
      <c r="C49" s="142" t="s">
        <v>1625</v>
      </c>
      <c r="D49" s="141" t="s">
        <v>1626</v>
      </c>
      <c r="E49" s="137">
        <v>200</v>
      </c>
      <c r="F49" s="143" t="s">
        <v>864</v>
      </c>
      <c r="G49" s="143" t="s">
        <v>1627</v>
      </c>
      <c r="H49" s="65"/>
    </row>
    <row r="50" spans="1:8" ht="20.100000000000001" customHeight="1">
      <c r="A50" s="60">
        <v>2012</v>
      </c>
      <c r="B50" s="61" t="s">
        <v>1628</v>
      </c>
      <c r="C50" s="136" t="s">
        <v>1629</v>
      </c>
      <c r="D50" s="61" t="s">
        <v>1572</v>
      </c>
      <c r="E50" s="137">
        <v>360</v>
      </c>
      <c r="F50" s="79" t="s">
        <v>864</v>
      </c>
      <c r="G50" s="144" t="s">
        <v>1630</v>
      </c>
      <c r="H50" s="65"/>
    </row>
    <row r="51" spans="1:8" ht="20.100000000000001" customHeight="1">
      <c r="A51" s="60">
        <v>2012</v>
      </c>
      <c r="B51" s="61" t="s">
        <v>1631</v>
      </c>
      <c r="C51" s="145" t="s">
        <v>1632</v>
      </c>
      <c r="D51" s="71" t="s">
        <v>1572</v>
      </c>
      <c r="E51" s="137">
        <v>292.87</v>
      </c>
      <c r="F51" s="72" t="s">
        <v>899</v>
      </c>
      <c r="G51" s="72"/>
      <c r="H51" s="65"/>
    </row>
    <row r="52" spans="1:8" ht="20.100000000000001" customHeight="1">
      <c r="A52" s="60">
        <v>2012</v>
      </c>
      <c r="B52" s="61">
        <v>2012.3</v>
      </c>
      <c r="C52" s="73" t="s">
        <v>1633</v>
      </c>
      <c r="D52" s="71" t="s">
        <v>1572</v>
      </c>
      <c r="E52" s="137">
        <v>50</v>
      </c>
      <c r="F52" s="72" t="s">
        <v>899</v>
      </c>
      <c r="G52" s="72"/>
      <c r="H52" s="65"/>
    </row>
    <row r="53" spans="1:8" ht="20.100000000000001" customHeight="1">
      <c r="A53" s="60">
        <v>2012</v>
      </c>
      <c r="B53" s="61">
        <v>2012.3</v>
      </c>
      <c r="C53" s="146" t="s">
        <v>1634</v>
      </c>
      <c r="D53" s="71" t="s">
        <v>1572</v>
      </c>
      <c r="E53" s="137">
        <v>50</v>
      </c>
      <c r="F53" s="72" t="s">
        <v>899</v>
      </c>
      <c r="G53" s="72"/>
      <c r="H53" s="65"/>
    </row>
    <row r="54" spans="1:8" ht="20.100000000000001" customHeight="1">
      <c r="A54" s="60">
        <v>2012</v>
      </c>
      <c r="B54" s="61">
        <v>2012.4</v>
      </c>
      <c r="C54" s="146" t="s">
        <v>1635</v>
      </c>
      <c r="D54" s="71" t="s">
        <v>1572</v>
      </c>
      <c r="E54" s="137">
        <v>50</v>
      </c>
      <c r="F54" s="72" t="s">
        <v>899</v>
      </c>
      <c r="G54" s="72"/>
      <c r="H54" s="65"/>
    </row>
    <row r="55" spans="1:8" ht="20.100000000000001" customHeight="1">
      <c r="A55" s="60">
        <v>2012</v>
      </c>
      <c r="B55" s="61">
        <v>2012.4</v>
      </c>
      <c r="C55" s="70" t="s">
        <v>1636</v>
      </c>
      <c r="D55" s="71" t="s">
        <v>1572</v>
      </c>
      <c r="E55" s="137">
        <v>80</v>
      </c>
      <c r="F55" s="72" t="s">
        <v>899</v>
      </c>
      <c r="G55" s="72"/>
      <c r="H55" s="65"/>
    </row>
    <row r="56" spans="1:8" ht="20.100000000000001" customHeight="1">
      <c r="A56" s="60">
        <v>2012</v>
      </c>
      <c r="B56" s="61">
        <v>2012.4</v>
      </c>
      <c r="C56" s="146" t="s">
        <v>1637</v>
      </c>
      <c r="D56" s="71" t="s">
        <v>1572</v>
      </c>
      <c r="E56" s="137">
        <v>40</v>
      </c>
      <c r="F56" s="72" t="s">
        <v>899</v>
      </c>
      <c r="G56" s="72"/>
      <c r="H56" s="65"/>
    </row>
    <row r="57" spans="1:8" ht="20.100000000000001" customHeight="1">
      <c r="A57" s="60">
        <v>2012</v>
      </c>
      <c r="B57" s="61">
        <v>2012.4</v>
      </c>
      <c r="C57" s="146" t="s">
        <v>1638</v>
      </c>
      <c r="D57" s="71" t="s">
        <v>1572</v>
      </c>
      <c r="E57" s="137">
        <v>60</v>
      </c>
      <c r="F57" s="72" t="s">
        <v>899</v>
      </c>
      <c r="G57" s="72"/>
      <c r="H57" s="65"/>
    </row>
    <row r="58" spans="1:8" ht="20.100000000000001" customHeight="1">
      <c r="A58" s="60">
        <v>2012</v>
      </c>
      <c r="B58" s="61">
        <v>2012.4</v>
      </c>
      <c r="C58" s="70" t="s">
        <v>1639</v>
      </c>
      <c r="D58" s="71" t="s">
        <v>1572</v>
      </c>
      <c r="E58" s="137">
        <v>30</v>
      </c>
      <c r="F58" s="72" t="s">
        <v>899</v>
      </c>
      <c r="G58" s="72"/>
      <c r="H58" s="65"/>
    </row>
    <row r="59" spans="1:8" ht="20.100000000000001" customHeight="1">
      <c r="A59" s="60">
        <v>2012</v>
      </c>
      <c r="B59" s="61">
        <v>2012.4</v>
      </c>
      <c r="C59" s="70" t="s">
        <v>1640</v>
      </c>
      <c r="D59" s="71" t="s">
        <v>1572</v>
      </c>
      <c r="E59" s="137">
        <v>60</v>
      </c>
      <c r="F59" s="72" t="s">
        <v>899</v>
      </c>
      <c r="G59" s="72"/>
      <c r="H59" s="65"/>
    </row>
    <row r="60" spans="1:8" ht="20.100000000000001" customHeight="1">
      <c r="A60" s="60">
        <v>2012</v>
      </c>
      <c r="B60" s="61">
        <v>2012.4</v>
      </c>
      <c r="C60" s="70" t="s">
        <v>1641</v>
      </c>
      <c r="D60" s="71" t="s">
        <v>1572</v>
      </c>
      <c r="E60" s="137">
        <v>20</v>
      </c>
      <c r="F60" s="72" t="s">
        <v>899</v>
      </c>
      <c r="G60" s="72"/>
      <c r="H60" s="65"/>
    </row>
    <row r="61" spans="1:8" ht="20.100000000000001" customHeight="1">
      <c r="A61" s="60">
        <v>2012</v>
      </c>
      <c r="B61" s="61">
        <v>2012.4</v>
      </c>
      <c r="C61" s="70" t="s">
        <v>1641</v>
      </c>
      <c r="D61" s="71" t="s">
        <v>1572</v>
      </c>
      <c r="E61" s="137">
        <v>20</v>
      </c>
      <c r="F61" s="72" t="s">
        <v>899</v>
      </c>
      <c r="G61" s="72"/>
      <c r="H61" s="65"/>
    </row>
    <row r="62" spans="1:8" ht="20.100000000000001" customHeight="1">
      <c r="A62" s="60">
        <v>2012</v>
      </c>
      <c r="B62" s="61">
        <v>2012.4</v>
      </c>
      <c r="C62" s="73" t="s">
        <v>1642</v>
      </c>
      <c r="D62" s="71" t="s">
        <v>1572</v>
      </c>
      <c r="E62" s="137">
        <v>50</v>
      </c>
      <c r="F62" s="72" t="s">
        <v>899</v>
      </c>
      <c r="G62" s="72"/>
      <c r="H62" s="65"/>
    </row>
    <row r="63" spans="1:8" ht="20.100000000000001" customHeight="1">
      <c r="A63" s="60">
        <v>2012</v>
      </c>
      <c r="B63" s="61">
        <v>2012.3</v>
      </c>
      <c r="C63" s="73" t="s">
        <v>1643</v>
      </c>
      <c r="D63" s="71" t="s">
        <v>1572</v>
      </c>
      <c r="E63" s="137">
        <v>23</v>
      </c>
      <c r="F63" s="72" t="s">
        <v>899</v>
      </c>
      <c r="G63" s="72"/>
      <c r="H63" s="65"/>
    </row>
    <row r="64" spans="1:8" ht="20.100000000000001" customHeight="1">
      <c r="A64" s="60">
        <v>2012</v>
      </c>
      <c r="B64" s="61">
        <v>2012.4</v>
      </c>
      <c r="C64" s="73" t="s">
        <v>1644</v>
      </c>
      <c r="D64" s="71" t="s">
        <v>1572</v>
      </c>
      <c r="E64" s="137">
        <v>40</v>
      </c>
      <c r="F64" s="72" t="s">
        <v>899</v>
      </c>
      <c r="G64" s="72"/>
      <c r="H64" s="65"/>
    </row>
    <row r="65" spans="1:8" ht="20.100000000000001" customHeight="1">
      <c r="A65" s="60">
        <v>2012</v>
      </c>
      <c r="B65" s="61">
        <v>2012.4</v>
      </c>
      <c r="C65" s="73" t="s">
        <v>1645</v>
      </c>
      <c r="D65" s="71" t="s">
        <v>1572</v>
      </c>
      <c r="E65" s="137">
        <v>50</v>
      </c>
      <c r="F65" s="72" t="s">
        <v>899</v>
      </c>
      <c r="G65" s="72"/>
      <c r="H65" s="65"/>
    </row>
    <row r="66" spans="1:8" ht="20.100000000000001" customHeight="1">
      <c r="A66" s="60">
        <v>2012</v>
      </c>
      <c r="B66" s="61">
        <v>2012.3</v>
      </c>
      <c r="C66" s="73" t="s">
        <v>1646</v>
      </c>
      <c r="D66" s="71" t="s">
        <v>1572</v>
      </c>
      <c r="E66" s="137">
        <v>40</v>
      </c>
      <c r="F66" s="72" t="s">
        <v>899</v>
      </c>
      <c r="G66" s="72"/>
      <c r="H66" s="65"/>
    </row>
    <row r="67" spans="1:8" ht="20.100000000000001" customHeight="1">
      <c r="A67" s="60">
        <v>2012</v>
      </c>
      <c r="B67" s="61">
        <v>2012.3</v>
      </c>
      <c r="C67" s="73" t="s">
        <v>1647</v>
      </c>
      <c r="D67" s="71" t="s">
        <v>1572</v>
      </c>
      <c r="E67" s="137">
        <v>50</v>
      </c>
      <c r="F67" s="72" t="s">
        <v>899</v>
      </c>
      <c r="G67" s="72"/>
      <c r="H67" s="65"/>
    </row>
    <row r="68" spans="1:8" ht="20.100000000000001" customHeight="1">
      <c r="A68" s="60">
        <v>2012</v>
      </c>
      <c r="B68" s="61">
        <v>2012.03</v>
      </c>
      <c r="C68" s="73" t="s">
        <v>1648</v>
      </c>
      <c r="D68" s="71" t="s">
        <v>1572</v>
      </c>
      <c r="E68" s="137">
        <v>100</v>
      </c>
      <c r="F68" s="72" t="s">
        <v>899</v>
      </c>
      <c r="G68" s="72"/>
      <c r="H68" s="65"/>
    </row>
    <row r="69" spans="1:8" ht="20.100000000000001" customHeight="1">
      <c r="A69" s="60">
        <v>2012</v>
      </c>
      <c r="B69" s="61">
        <v>2012.03</v>
      </c>
      <c r="C69" s="73" t="s">
        <v>1649</v>
      </c>
      <c r="D69" s="71" t="s">
        <v>1572</v>
      </c>
      <c r="E69" s="137">
        <v>110</v>
      </c>
      <c r="F69" s="72" t="s">
        <v>899</v>
      </c>
      <c r="G69" s="72"/>
      <c r="H69" s="65"/>
    </row>
    <row r="70" spans="1:8" ht="20.100000000000001" customHeight="1">
      <c r="A70" s="60">
        <v>2012</v>
      </c>
      <c r="B70" s="61">
        <v>2012.03</v>
      </c>
      <c r="C70" s="73" t="s">
        <v>1650</v>
      </c>
      <c r="D70" s="71" t="s">
        <v>1572</v>
      </c>
      <c r="E70" s="137">
        <v>50</v>
      </c>
      <c r="F70" s="72" t="s">
        <v>899</v>
      </c>
      <c r="G70" s="72"/>
      <c r="H70" s="65"/>
    </row>
    <row r="71" spans="1:8" ht="20.100000000000001" customHeight="1">
      <c r="A71" s="60">
        <v>2012</v>
      </c>
      <c r="B71" s="61">
        <v>2012.04</v>
      </c>
      <c r="C71" s="73" t="s">
        <v>1651</v>
      </c>
      <c r="D71" s="71" t="s">
        <v>1572</v>
      </c>
      <c r="E71" s="137">
        <v>45</v>
      </c>
      <c r="F71" s="72" t="s">
        <v>899</v>
      </c>
      <c r="G71" s="72"/>
      <c r="H71" s="65"/>
    </row>
    <row r="72" spans="1:8" ht="20.100000000000001" customHeight="1">
      <c r="A72" s="60">
        <v>2012</v>
      </c>
      <c r="B72" s="61">
        <v>2012.02</v>
      </c>
      <c r="C72" s="73" t="s">
        <v>1652</v>
      </c>
      <c r="D72" s="72" t="s">
        <v>1653</v>
      </c>
      <c r="E72" s="137">
        <v>300</v>
      </c>
      <c r="F72" s="72" t="s">
        <v>899</v>
      </c>
      <c r="G72" s="72"/>
      <c r="H72" s="65"/>
    </row>
    <row r="73" spans="1:8" ht="20.100000000000001" customHeight="1">
      <c r="A73" s="60">
        <v>2012</v>
      </c>
      <c r="B73" s="61">
        <v>2012.03</v>
      </c>
      <c r="C73" s="73" t="s">
        <v>1654</v>
      </c>
      <c r="D73" s="72" t="s">
        <v>1653</v>
      </c>
      <c r="E73" s="137">
        <v>700</v>
      </c>
      <c r="F73" s="72" t="s">
        <v>899</v>
      </c>
      <c r="G73" s="72"/>
      <c r="H73" s="65"/>
    </row>
    <row r="74" spans="1:8" ht="20.100000000000001" customHeight="1">
      <c r="A74" s="60">
        <v>2012</v>
      </c>
      <c r="B74" s="61">
        <v>2012.03</v>
      </c>
      <c r="C74" s="73" t="s">
        <v>1655</v>
      </c>
      <c r="D74" s="72" t="s">
        <v>1653</v>
      </c>
      <c r="E74" s="137">
        <v>700</v>
      </c>
      <c r="F74" s="72" t="s">
        <v>899</v>
      </c>
      <c r="G74" s="72"/>
      <c r="H74" s="65"/>
    </row>
    <row r="75" spans="1:8" ht="20.100000000000001" customHeight="1">
      <c r="A75" s="60">
        <v>2012</v>
      </c>
      <c r="B75" s="61">
        <v>2012.02</v>
      </c>
      <c r="C75" s="73" t="s">
        <v>1656</v>
      </c>
      <c r="D75" s="72" t="s">
        <v>1657</v>
      </c>
      <c r="E75" s="137">
        <v>40</v>
      </c>
      <c r="F75" s="72" t="s">
        <v>899</v>
      </c>
      <c r="G75" s="72"/>
      <c r="H75" s="65"/>
    </row>
    <row r="76" spans="1:8" ht="20.100000000000001" customHeight="1">
      <c r="A76" s="60">
        <v>2012</v>
      </c>
      <c r="B76" s="61">
        <v>2012.03</v>
      </c>
      <c r="C76" s="73" t="s">
        <v>1658</v>
      </c>
      <c r="D76" s="72" t="s">
        <v>1657</v>
      </c>
      <c r="E76" s="137">
        <v>50</v>
      </c>
      <c r="F76" s="72" t="s">
        <v>899</v>
      </c>
      <c r="G76" s="72"/>
      <c r="H76" s="65"/>
    </row>
    <row r="77" spans="1:8" ht="20.100000000000001" customHeight="1">
      <c r="A77" s="60">
        <v>2012</v>
      </c>
      <c r="B77" s="61">
        <v>2012.04</v>
      </c>
      <c r="C77" s="73" t="s">
        <v>1659</v>
      </c>
      <c r="D77" s="72" t="s">
        <v>1657</v>
      </c>
      <c r="E77" s="137">
        <v>40.700000000000003</v>
      </c>
      <c r="F77" s="72" t="s">
        <v>899</v>
      </c>
      <c r="G77" s="72"/>
      <c r="H77" s="65"/>
    </row>
    <row r="78" spans="1:8" ht="20.100000000000001" customHeight="1">
      <c r="A78" s="60">
        <v>2012</v>
      </c>
      <c r="B78" s="61">
        <v>2012.04</v>
      </c>
      <c r="C78" s="73" t="s">
        <v>1660</v>
      </c>
      <c r="D78" s="72" t="s">
        <v>1572</v>
      </c>
      <c r="E78" s="137">
        <v>30</v>
      </c>
      <c r="F78" s="72" t="s">
        <v>899</v>
      </c>
      <c r="G78" s="72"/>
      <c r="H78" s="65"/>
    </row>
    <row r="79" spans="1:8" ht="20.100000000000001" customHeight="1">
      <c r="A79" s="60">
        <v>2012</v>
      </c>
      <c r="B79" s="61">
        <v>2012.04</v>
      </c>
      <c r="C79" s="73" t="s">
        <v>1661</v>
      </c>
      <c r="D79" s="72" t="s">
        <v>1590</v>
      </c>
      <c r="E79" s="137">
        <v>25</v>
      </c>
      <c r="F79" s="72" t="s">
        <v>899</v>
      </c>
      <c r="G79" s="72"/>
      <c r="H79" s="65"/>
    </row>
    <row r="80" spans="1:8" ht="20.100000000000001" customHeight="1">
      <c r="A80" s="60">
        <v>2012</v>
      </c>
      <c r="B80" s="61">
        <v>2012.04</v>
      </c>
      <c r="C80" s="73" t="s">
        <v>1662</v>
      </c>
      <c r="D80" s="72" t="s">
        <v>1653</v>
      </c>
      <c r="E80" s="137">
        <v>181</v>
      </c>
      <c r="F80" s="72" t="s">
        <v>899</v>
      </c>
      <c r="G80" s="72"/>
      <c r="H80" s="65"/>
    </row>
    <row r="81" spans="1:8" ht="20.100000000000001" customHeight="1">
      <c r="A81" s="60">
        <v>2012</v>
      </c>
      <c r="B81" s="61">
        <v>2012.03</v>
      </c>
      <c r="C81" s="78" t="s">
        <v>1663</v>
      </c>
      <c r="D81" s="144" t="s">
        <v>1572</v>
      </c>
      <c r="E81" s="137">
        <v>60</v>
      </c>
      <c r="F81" s="61" t="s">
        <v>907</v>
      </c>
      <c r="G81" s="147"/>
      <c r="H81" s="65"/>
    </row>
    <row r="82" spans="1:8" ht="20.100000000000001" customHeight="1">
      <c r="A82" s="60">
        <v>2012</v>
      </c>
      <c r="B82" s="61">
        <v>2012.04</v>
      </c>
      <c r="C82" s="78" t="s">
        <v>1664</v>
      </c>
      <c r="D82" s="144" t="s">
        <v>1572</v>
      </c>
      <c r="E82" s="137">
        <v>150</v>
      </c>
      <c r="F82" s="61" t="s">
        <v>907</v>
      </c>
      <c r="G82" s="147"/>
      <c r="H82" s="65"/>
    </row>
    <row r="83" spans="1:8" ht="20.100000000000001" customHeight="1">
      <c r="A83" s="60">
        <v>2012</v>
      </c>
      <c r="B83" s="61">
        <v>2012.03</v>
      </c>
      <c r="C83" s="136" t="s">
        <v>1665</v>
      </c>
      <c r="D83" s="61" t="s">
        <v>1572</v>
      </c>
      <c r="E83" s="137">
        <v>75</v>
      </c>
      <c r="F83" s="61" t="s">
        <v>907</v>
      </c>
      <c r="G83" s="61"/>
      <c r="H83" s="65"/>
    </row>
    <row r="84" spans="1:8" ht="20.100000000000001" customHeight="1">
      <c r="A84" s="60">
        <v>2012</v>
      </c>
      <c r="B84" s="61">
        <v>2012.03</v>
      </c>
      <c r="C84" s="136" t="s">
        <v>1666</v>
      </c>
      <c r="D84" s="61" t="s">
        <v>1572</v>
      </c>
      <c r="E84" s="137">
        <v>40</v>
      </c>
      <c r="F84" s="61" t="s">
        <v>907</v>
      </c>
      <c r="G84" s="61"/>
      <c r="H84" s="65"/>
    </row>
    <row r="85" spans="1:8" ht="20.100000000000001" customHeight="1">
      <c r="A85" s="60">
        <v>2012</v>
      </c>
      <c r="B85" s="61">
        <v>2012.04</v>
      </c>
      <c r="C85" s="136" t="s">
        <v>1667</v>
      </c>
      <c r="D85" s="79" t="s">
        <v>1572</v>
      </c>
      <c r="E85" s="137">
        <v>300</v>
      </c>
      <c r="F85" s="61" t="s">
        <v>1668</v>
      </c>
      <c r="G85" s="61"/>
      <c r="H85" s="65"/>
    </row>
    <row r="86" spans="1:8" ht="20.100000000000001" customHeight="1">
      <c r="A86" s="60">
        <v>2012</v>
      </c>
      <c r="B86" s="61">
        <v>2012.03</v>
      </c>
      <c r="C86" s="136" t="s">
        <v>1669</v>
      </c>
      <c r="D86" s="61" t="s">
        <v>1572</v>
      </c>
      <c r="E86" s="137">
        <v>700</v>
      </c>
      <c r="F86" s="61" t="s">
        <v>1668</v>
      </c>
      <c r="G86" s="61"/>
      <c r="H86" s="65"/>
    </row>
    <row r="87" spans="1:8" ht="20.100000000000001" customHeight="1">
      <c r="A87" s="60">
        <v>2012</v>
      </c>
      <c r="B87" s="61">
        <v>2012.06</v>
      </c>
      <c r="C87" s="136" t="s">
        <v>1670</v>
      </c>
      <c r="D87" s="61" t="s">
        <v>1572</v>
      </c>
      <c r="E87" s="137">
        <v>200</v>
      </c>
      <c r="F87" s="61" t="s">
        <v>1668</v>
      </c>
      <c r="G87" s="61"/>
      <c r="H87" s="65"/>
    </row>
    <row r="88" spans="1:8" ht="20.100000000000001" customHeight="1">
      <c r="A88" s="60">
        <v>2012</v>
      </c>
      <c r="B88" s="61">
        <v>2012.06</v>
      </c>
      <c r="C88" s="136" t="s">
        <v>1671</v>
      </c>
      <c r="D88" s="61" t="s">
        <v>1572</v>
      </c>
      <c r="E88" s="137">
        <v>200</v>
      </c>
      <c r="F88" s="61" t="s">
        <v>1668</v>
      </c>
      <c r="G88" s="61"/>
      <c r="H88" s="65"/>
    </row>
    <row r="89" spans="1:8" ht="20.100000000000001" customHeight="1">
      <c r="A89" s="60">
        <v>2012</v>
      </c>
      <c r="B89" s="61">
        <v>2012.02</v>
      </c>
      <c r="C89" s="78" t="s">
        <v>1672</v>
      </c>
      <c r="D89" s="61" t="s">
        <v>1653</v>
      </c>
      <c r="E89" s="137">
        <v>100</v>
      </c>
      <c r="F89" s="61" t="s">
        <v>42</v>
      </c>
      <c r="G89" s="61" t="s">
        <v>1060</v>
      </c>
      <c r="H89" s="65"/>
    </row>
    <row r="90" spans="1:8" ht="20.100000000000001" customHeight="1">
      <c r="A90" s="60">
        <v>2012</v>
      </c>
      <c r="B90" s="61">
        <v>2012.03</v>
      </c>
      <c r="C90" s="78" t="s">
        <v>1673</v>
      </c>
      <c r="D90" s="61" t="s">
        <v>1653</v>
      </c>
      <c r="E90" s="137">
        <v>700</v>
      </c>
      <c r="F90" s="61" t="s">
        <v>42</v>
      </c>
      <c r="G90" s="61" t="s">
        <v>1060</v>
      </c>
      <c r="H90" s="65"/>
    </row>
    <row r="91" spans="1:8" ht="20.100000000000001" customHeight="1">
      <c r="A91" s="60">
        <v>2012</v>
      </c>
      <c r="B91" s="61">
        <v>2012.06</v>
      </c>
      <c r="C91" s="78" t="s">
        <v>1673</v>
      </c>
      <c r="D91" s="61" t="s">
        <v>1653</v>
      </c>
      <c r="E91" s="137">
        <v>150</v>
      </c>
      <c r="F91" s="61" t="s">
        <v>42</v>
      </c>
      <c r="G91" s="61" t="s">
        <v>1060</v>
      </c>
      <c r="H91" s="65"/>
    </row>
    <row r="92" spans="1:8" ht="20.100000000000001" customHeight="1">
      <c r="A92" s="60">
        <v>2012</v>
      </c>
      <c r="B92" s="61">
        <v>2012.07</v>
      </c>
      <c r="C92" s="78" t="s">
        <v>1673</v>
      </c>
      <c r="D92" s="61" t="s">
        <v>1653</v>
      </c>
      <c r="E92" s="137">
        <v>150</v>
      </c>
      <c r="F92" s="61" t="s">
        <v>42</v>
      </c>
      <c r="G92" s="61" t="s">
        <v>1060</v>
      </c>
      <c r="H92" s="65"/>
    </row>
    <row r="93" spans="1:8" ht="20.100000000000001" customHeight="1">
      <c r="A93" s="60">
        <v>2012</v>
      </c>
      <c r="B93" s="61">
        <v>2012.07</v>
      </c>
      <c r="C93" s="78" t="s">
        <v>1674</v>
      </c>
      <c r="D93" s="61" t="s">
        <v>1653</v>
      </c>
      <c r="E93" s="137">
        <v>50</v>
      </c>
      <c r="F93" s="61" t="s">
        <v>42</v>
      </c>
      <c r="G93" s="61" t="s">
        <v>1060</v>
      </c>
      <c r="H93" s="65"/>
    </row>
    <row r="94" spans="1:8" ht="20.100000000000001" customHeight="1">
      <c r="A94" s="60">
        <v>2012</v>
      </c>
      <c r="B94" s="61">
        <v>2012.07</v>
      </c>
      <c r="C94" s="78" t="s">
        <v>1675</v>
      </c>
      <c r="D94" s="61" t="s">
        <v>1653</v>
      </c>
      <c r="E94" s="137">
        <v>50</v>
      </c>
      <c r="F94" s="61" t="s">
        <v>42</v>
      </c>
      <c r="G94" s="61" t="s">
        <v>1060</v>
      </c>
      <c r="H94" s="65"/>
    </row>
    <row r="95" spans="1:8" ht="20.100000000000001" customHeight="1">
      <c r="A95" s="60">
        <v>2012</v>
      </c>
      <c r="B95" s="61">
        <v>2012.03</v>
      </c>
      <c r="C95" s="147" t="s">
        <v>1676</v>
      </c>
      <c r="D95" s="147" t="s">
        <v>1657</v>
      </c>
      <c r="E95" s="137">
        <v>400</v>
      </c>
      <c r="F95" s="61" t="s">
        <v>42</v>
      </c>
      <c r="G95" s="147" t="s">
        <v>1677</v>
      </c>
      <c r="H95" s="65"/>
    </row>
    <row r="96" spans="1:8" ht="20.100000000000001" customHeight="1">
      <c r="A96" s="60">
        <v>2012</v>
      </c>
      <c r="B96" s="61">
        <v>2012.01</v>
      </c>
      <c r="C96" s="77" t="s">
        <v>1678</v>
      </c>
      <c r="D96" s="71" t="s">
        <v>1657</v>
      </c>
      <c r="E96" s="137">
        <v>610</v>
      </c>
      <c r="F96" s="61" t="s">
        <v>42</v>
      </c>
      <c r="G96" s="61" t="s">
        <v>911</v>
      </c>
      <c r="H96" s="65"/>
    </row>
    <row r="97" spans="1:8" ht="20.100000000000001" customHeight="1">
      <c r="A97" s="60">
        <v>2012</v>
      </c>
      <c r="B97" s="61">
        <v>2012.02</v>
      </c>
      <c r="C97" s="77" t="s">
        <v>1679</v>
      </c>
      <c r="D97" s="71" t="s">
        <v>1653</v>
      </c>
      <c r="E97" s="137">
        <v>2250</v>
      </c>
      <c r="F97" s="61" t="s">
        <v>42</v>
      </c>
      <c r="G97" s="61" t="s">
        <v>911</v>
      </c>
      <c r="H97" s="65"/>
    </row>
    <row r="98" spans="1:8" ht="20.100000000000001" customHeight="1">
      <c r="A98" s="60">
        <v>2012</v>
      </c>
      <c r="B98" s="61">
        <v>2012.01</v>
      </c>
      <c r="C98" s="78" t="s">
        <v>1680</v>
      </c>
      <c r="D98" s="61" t="s">
        <v>1657</v>
      </c>
      <c r="E98" s="137">
        <v>42.061</v>
      </c>
      <c r="F98" s="61" t="s">
        <v>42</v>
      </c>
      <c r="G98" s="61" t="s">
        <v>96</v>
      </c>
      <c r="H98" s="65"/>
    </row>
    <row r="99" spans="1:8" ht="20.100000000000001" customHeight="1">
      <c r="A99" s="60">
        <v>2012</v>
      </c>
      <c r="B99" s="61">
        <v>2012.01</v>
      </c>
      <c r="C99" s="78" t="s">
        <v>1681</v>
      </c>
      <c r="D99" s="61" t="s">
        <v>1657</v>
      </c>
      <c r="E99" s="137">
        <v>84.66</v>
      </c>
      <c r="F99" s="61" t="s">
        <v>42</v>
      </c>
      <c r="G99" s="61" t="s">
        <v>96</v>
      </c>
      <c r="H99" s="65"/>
    </row>
    <row r="100" spans="1:8" ht="20.100000000000001" customHeight="1">
      <c r="A100" s="60">
        <v>2012</v>
      </c>
      <c r="B100" s="61">
        <v>2012.01</v>
      </c>
      <c r="C100" s="78" t="s">
        <v>1682</v>
      </c>
      <c r="D100" s="61" t="s">
        <v>1657</v>
      </c>
      <c r="E100" s="137">
        <v>20.93</v>
      </c>
      <c r="F100" s="61" t="s">
        <v>42</v>
      </c>
      <c r="G100" s="61" t="s">
        <v>96</v>
      </c>
      <c r="H100" s="65"/>
    </row>
    <row r="101" spans="1:8" ht="20.100000000000001" customHeight="1">
      <c r="A101" s="60">
        <v>2012</v>
      </c>
      <c r="B101" s="61">
        <v>2012.01</v>
      </c>
      <c r="C101" s="78" t="s">
        <v>1683</v>
      </c>
      <c r="D101" s="61" t="s">
        <v>1653</v>
      </c>
      <c r="E101" s="137">
        <v>84.66</v>
      </c>
      <c r="F101" s="61" t="s">
        <v>42</v>
      </c>
      <c r="G101" s="61" t="s">
        <v>96</v>
      </c>
      <c r="H101" s="65"/>
    </row>
    <row r="102" spans="1:8" ht="20.100000000000001" customHeight="1">
      <c r="A102" s="60">
        <v>2012</v>
      </c>
      <c r="B102" s="61">
        <v>2012.01</v>
      </c>
      <c r="C102" s="78" t="s">
        <v>1684</v>
      </c>
      <c r="D102" s="61" t="s">
        <v>1653</v>
      </c>
      <c r="E102" s="137">
        <v>61.2</v>
      </c>
      <c r="F102" s="61" t="s">
        <v>42</v>
      </c>
      <c r="G102" s="61" t="s">
        <v>96</v>
      </c>
      <c r="H102" s="65"/>
    </row>
    <row r="103" spans="1:8" ht="20.100000000000001" customHeight="1">
      <c r="A103" s="60">
        <v>2012</v>
      </c>
      <c r="B103" s="61">
        <v>2012.09</v>
      </c>
      <c r="C103" s="136" t="s">
        <v>1685</v>
      </c>
      <c r="D103" s="61" t="s">
        <v>1590</v>
      </c>
      <c r="E103" s="137">
        <v>125.23</v>
      </c>
      <c r="F103" s="61" t="s">
        <v>965</v>
      </c>
      <c r="G103" s="61" t="s">
        <v>1060</v>
      </c>
      <c r="H103" s="65"/>
    </row>
    <row r="104" spans="1:8" ht="20.100000000000001" customHeight="1">
      <c r="A104" s="60">
        <v>2012</v>
      </c>
      <c r="B104" s="61">
        <v>2012.09</v>
      </c>
      <c r="C104" s="136" t="s">
        <v>1686</v>
      </c>
      <c r="D104" s="61" t="s">
        <v>1590</v>
      </c>
      <c r="E104" s="137">
        <v>60</v>
      </c>
      <c r="F104" s="61" t="s">
        <v>965</v>
      </c>
      <c r="G104" s="61" t="s">
        <v>1060</v>
      </c>
      <c r="H104" s="65"/>
    </row>
    <row r="105" spans="1:8" ht="20.100000000000001" customHeight="1">
      <c r="A105" s="60">
        <v>2012</v>
      </c>
      <c r="B105" s="61">
        <v>2012.05</v>
      </c>
      <c r="C105" s="136" t="s">
        <v>1687</v>
      </c>
      <c r="D105" s="61" t="s">
        <v>1590</v>
      </c>
      <c r="E105" s="137">
        <v>40</v>
      </c>
      <c r="F105" s="61" t="s">
        <v>965</v>
      </c>
      <c r="G105" s="61" t="s">
        <v>1688</v>
      </c>
      <c r="H105" s="65"/>
    </row>
    <row r="106" spans="1:8" ht="20.100000000000001" customHeight="1">
      <c r="A106" s="60">
        <v>2012</v>
      </c>
      <c r="B106" s="61">
        <v>2011.04</v>
      </c>
      <c r="C106" s="68" t="s">
        <v>1689</v>
      </c>
      <c r="D106" s="71" t="s">
        <v>1572</v>
      </c>
      <c r="E106" s="137">
        <v>200</v>
      </c>
      <c r="F106" s="61" t="s">
        <v>965</v>
      </c>
      <c r="G106" s="61" t="s">
        <v>1688</v>
      </c>
      <c r="H106" s="65"/>
    </row>
    <row r="107" spans="1:8" ht="20.100000000000001" customHeight="1">
      <c r="A107" s="60">
        <v>2012</v>
      </c>
      <c r="B107" s="61">
        <v>2012.02</v>
      </c>
      <c r="C107" s="68" t="s">
        <v>1690</v>
      </c>
      <c r="D107" s="71" t="s">
        <v>1657</v>
      </c>
      <c r="E107" s="137">
        <v>432</v>
      </c>
      <c r="F107" s="61" t="s">
        <v>102</v>
      </c>
      <c r="G107" s="61" t="s">
        <v>105</v>
      </c>
      <c r="H107" s="65"/>
    </row>
    <row r="108" spans="1:8" ht="20.100000000000001" customHeight="1">
      <c r="A108" s="60">
        <v>2012</v>
      </c>
      <c r="B108" s="61">
        <v>2012.01</v>
      </c>
      <c r="C108" s="68" t="s">
        <v>1691</v>
      </c>
      <c r="D108" s="71" t="s">
        <v>1653</v>
      </c>
      <c r="E108" s="137">
        <v>90</v>
      </c>
      <c r="F108" s="61" t="s">
        <v>102</v>
      </c>
      <c r="G108" s="61" t="s">
        <v>105</v>
      </c>
      <c r="H108" s="65"/>
    </row>
    <row r="109" spans="1:8" ht="20.100000000000001" customHeight="1">
      <c r="A109" s="60">
        <v>2012</v>
      </c>
      <c r="B109" s="61">
        <v>2012.02</v>
      </c>
      <c r="C109" s="68" t="s">
        <v>1692</v>
      </c>
      <c r="D109" s="71" t="s">
        <v>1653</v>
      </c>
      <c r="E109" s="137">
        <v>60</v>
      </c>
      <c r="F109" s="61" t="s">
        <v>102</v>
      </c>
      <c r="G109" s="61" t="s">
        <v>105</v>
      </c>
      <c r="H109" s="65"/>
    </row>
    <row r="110" spans="1:8" ht="20.100000000000001" customHeight="1">
      <c r="A110" s="60">
        <v>2012</v>
      </c>
      <c r="B110" s="61">
        <v>2012.02</v>
      </c>
      <c r="C110" s="68" t="s">
        <v>1693</v>
      </c>
      <c r="D110" s="71" t="s">
        <v>1653</v>
      </c>
      <c r="E110" s="137">
        <v>60</v>
      </c>
      <c r="F110" s="61" t="s">
        <v>102</v>
      </c>
      <c r="G110" s="61" t="s">
        <v>105</v>
      </c>
      <c r="H110" s="65"/>
    </row>
    <row r="111" spans="1:8" ht="20.100000000000001" customHeight="1">
      <c r="A111" s="60">
        <v>2012</v>
      </c>
      <c r="B111" s="61">
        <v>2012.03</v>
      </c>
      <c r="C111" s="136" t="s">
        <v>1694</v>
      </c>
      <c r="D111" s="61" t="s">
        <v>1653</v>
      </c>
      <c r="E111" s="137">
        <v>30</v>
      </c>
      <c r="F111" s="61" t="s">
        <v>102</v>
      </c>
      <c r="G111" s="61" t="s">
        <v>140</v>
      </c>
      <c r="H111" s="65"/>
    </row>
    <row r="112" spans="1:8" ht="20.100000000000001" customHeight="1">
      <c r="A112" s="60">
        <v>2012</v>
      </c>
      <c r="B112" s="61">
        <v>2012.06</v>
      </c>
      <c r="C112" s="136" t="s">
        <v>1695</v>
      </c>
      <c r="D112" s="61" t="s">
        <v>1653</v>
      </c>
      <c r="E112" s="137">
        <v>50</v>
      </c>
      <c r="F112" s="61" t="s">
        <v>102</v>
      </c>
      <c r="G112" s="61" t="s">
        <v>140</v>
      </c>
      <c r="H112" s="65"/>
    </row>
    <row r="113" spans="1:8" ht="20.100000000000001" customHeight="1">
      <c r="A113" s="60">
        <v>2012</v>
      </c>
      <c r="B113" s="61">
        <v>2012.02</v>
      </c>
      <c r="C113" s="136" t="s">
        <v>1696</v>
      </c>
      <c r="D113" s="61" t="s">
        <v>1697</v>
      </c>
      <c r="E113" s="137">
        <v>169</v>
      </c>
      <c r="F113" s="61" t="s">
        <v>162</v>
      </c>
      <c r="G113" s="61" t="s">
        <v>1193</v>
      </c>
      <c r="H113" s="65"/>
    </row>
    <row r="114" spans="1:8" ht="20.100000000000001" customHeight="1">
      <c r="A114" s="60">
        <v>2012</v>
      </c>
      <c r="B114" s="61">
        <v>2012.03</v>
      </c>
      <c r="C114" s="136" t="s">
        <v>1698</v>
      </c>
      <c r="D114" s="61" t="s">
        <v>1699</v>
      </c>
      <c r="E114" s="137">
        <v>307</v>
      </c>
      <c r="F114" s="61" t="s">
        <v>162</v>
      </c>
      <c r="G114" s="61" t="s">
        <v>1193</v>
      </c>
      <c r="H114" s="65"/>
    </row>
    <row r="115" spans="1:8" ht="20.100000000000001" customHeight="1">
      <c r="A115" s="60">
        <v>2012</v>
      </c>
      <c r="B115" s="61">
        <v>2012.02</v>
      </c>
      <c r="C115" s="136" t="s">
        <v>1700</v>
      </c>
      <c r="D115" s="61" t="s">
        <v>1657</v>
      </c>
      <c r="E115" s="137">
        <v>74.480999999999995</v>
      </c>
      <c r="F115" s="61" t="s">
        <v>162</v>
      </c>
      <c r="G115" s="61" t="s">
        <v>171</v>
      </c>
      <c r="H115" s="65"/>
    </row>
    <row r="116" spans="1:8" ht="20.100000000000001" customHeight="1">
      <c r="A116" s="60">
        <v>2012</v>
      </c>
      <c r="B116" s="61">
        <v>2012.02</v>
      </c>
      <c r="C116" s="136" t="s">
        <v>1701</v>
      </c>
      <c r="D116" s="61" t="s">
        <v>1657</v>
      </c>
      <c r="E116" s="137">
        <v>150.577</v>
      </c>
      <c r="F116" s="61" t="s">
        <v>162</v>
      </c>
      <c r="G116" s="61" t="s">
        <v>171</v>
      </c>
      <c r="H116" s="65"/>
    </row>
    <row r="117" spans="1:8" ht="20.100000000000001" customHeight="1">
      <c r="A117" s="60">
        <v>2012</v>
      </c>
      <c r="B117" s="61">
        <v>2012.05</v>
      </c>
      <c r="C117" s="136" t="s">
        <v>1702</v>
      </c>
      <c r="D117" s="61" t="s">
        <v>1653</v>
      </c>
      <c r="E117" s="137">
        <v>63</v>
      </c>
      <c r="F117" s="61" t="s">
        <v>162</v>
      </c>
      <c r="G117" s="61" t="s">
        <v>1703</v>
      </c>
      <c r="H117" s="65"/>
    </row>
    <row r="118" spans="1:8" ht="20.100000000000001" customHeight="1">
      <c r="A118" s="60">
        <v>2012</v>
      </c>
      <c r="B118" s="61">
        <v>2012.03</v>
      </c>
      <c r="C118" s="68" t="s">
        <v>1704</v>
      </c>
      <c r="D118" s="71" t="s">
        <v>1657</v>
      </c>
      <c r="E118" s="137">
        <v>450.82499999999999</v>
      </c>
      <c r="F118" s="61" t="s">
        <v>162</v>
      </c>
      <c r="G118" s="61" t="s">
        <v>202</v>
      </c>
      <c r="H118" s="65"/>
    </row>
    <row r="119" spans="1:8" ht="20.100000000000001" customHeight="1">
      <c r="A119" s="60">
        <v>2012</v>
      </c>
      <c r="B119" s="61">
        <v>2012.01</v>
      </c>
      <c r="C119" s="136" t="s">
        <v>1705</v>
      </c>
      <c r="D119" s="61" t="s">
        <v>1657</v>
      </c>
      <c r="E119" s="137">
        <v>135</v>
      </c>
      <c r="F119" s="61" t="s">
        <v>162</v>
      </c>
      <c r="G119" s="61" t="s">
        <v>1706</v>
      </c>
      <c r="H119" s="65"/>
    </row>
    <row r="120" spans="1:8" ht="20.100000000000001" customHeight="1">
      <c r="A120" s="60">
        <v>2012</v>
      </c>
      <c r="B120" s="61">
        <v>2012.03</v>
      </c>
      <c r="C120" s="136" t="s">
        <v>1707</v>
      </c>
      <c r="D120" s="61" t="s">
        <v>1657</v>
      </c>
      <c r="E120" s="137">
        <v>110</v>
      </c>
      <c r="F120" s="61" t="s">
        <v>162</v>
      </c>
      <c r="G120" s="61" t="s">
        <v>217</v>
      </c>
      <c r="H120" s="65"/>
    </row>
    <row r="121" spans="1:8" ht="20.100000000000001" customHeight="1">
      <c r="A121" s="60">
        <v>2012</v>
      </c>
      <c r="B121" s="61">
        <v>2012.03</v>
      </c>
      <c r="C121" s="136" t="s">
        <v>1708</v>
      </c>
      <c r="D121" s="61" t="s">
        <v>1657</v>
      </c>
      <c r="E121" s="137">
        <v>258</v>
      </c>
      <c r="F121" s="61" t="s">
        <v>162</v>
      </c>
      <c r="G121" s="61" t="s">
        <v>217</v>
      </c>
      <c r="H121" s="65"/>
    </row>
    <row r="122" spans="1:8" ht="20.100000000000001" customHeight="1">
      <c r="A122" s="60">
        <v>2012</v>
      </c>
      <c r="B122" s="61">
        <v>2012.01</v>
      </c>
      <c r="C122" s="136" t="s">
        <v>1709</v>
      </c>
      <c r="D122" s="61" t="s">
        <v>1657</v>
      </c>
      <c r="E122" s="137">
        <v>533.75099999999998</v>
      </c>
      <c r="F122" s="61" t="s">
        <v>162</v>
      </c>
      <c r="G122" s="61" t="s">
        <v>217</v>
      </c>
      <c r="H122" s="65"/>
    </row>
    <row r="123" spans="1:8" ht="20.100000000000001" customHeight="1">
      <c r="A123" s="60">
        <v>2012</v>
      </c>
      <c r="B123" s="61">
        <v>2012.03</v>
      </c>
      <c r="C123" s="136" t="s">
        <v>1710</v>
      </c>
      <c r="D123" s="61" t="s">
        <v>1711</v>
      </c>
      <c r="E123" s="137">
        <v>24.343</v>
      </c>
      <c r="F123" s="61" t="s">
        <v>162</v>
      </c>
      <c r="G123" s="61" t="s">
        <v>1266</v>
      </c>
      <c r="H123" s="65"/>
    </row>
    <row r="124" spans="1:8" ht="20.100000000000001" customHeight="1">
      <c r="A124" s="60">
        <v>2012</v>
      </c>
      <c r="B124" s="61">
        <v>2012.01</v>
      </c>
      <c r="C124" s="136" t="s">
        <v>1712</v>
      </c>
      <c r="D124" s="61" t="s">
        <v>1653</v>
      </c>
      <c r="E124" s="137">
        <v>64</v>
      </c>
      <c r="F124" s="61" t="s">
        <v>162</v>
      </c>
      <c r="G124" s="61" t="s">
        <v>1266</v>
      </c>
      <c r="H124" s="65"/>
    </row>
    <row r="125" spans="1:8" ht="20.100000000000001" customHeight="1">
      <c r="A125" s="60">
        <v>2012</v>
      </c>
      <c r="B125" s="61">
        <v>2012.03</v>
      </c>
      <c r="C125" s="136" t="s">
        <v>1713</v>
      </c>
      <c r="D125" s="61" t="s">
        <v>1572</v>
      </c>
      <c r="E125" s="137">
        <v>260</v>
      </c>
      <c r="F125" s="61" t="s">
        <v>162</v>
      </c>
      <c r="G125" s="61" t="s">
        <v>259</v>
      </c>
      <c r="H125" s="65"/>
    </row>
    <row r="126" spans="1:8" ht="20.100000000000001" customHeight="1">
      <c r="A126" s="60">
        <v>2012</v>
      </c>
      <c r="B126" s="61">
        <v>2012.05</v>
      </c>
      <c r="C126" s="136" t="s">
        <v>1714</v>
      </c>
      <c r="D126" s="61" t="s">
        <v>1653</v>
      </c>
      <c r="E126" s="137">
        <v>80</v>
      </c>
      <c r="F126" s="61" t="s">
        <v>1276</v>
      </c>
      <c r="G126" s="61" t="s">
        <v>1715</v>
      </c>
      <c r="H126" s="65"/>
    </row>
    <row r="127" spans="1:8" ht="20.100000000000001" customHeight="1">
      <c r="A127" s="60">
        <v>2012</v>
      </c>
      <c r="B127" s="61">
        <v>2012.07</v>
      </c>
      <c r="C127" s="136" t="s">
        <v>1716</v>
      </c>
      <c r="D127" s="61" t="s">
        <v>1653</v>
      </c>
      <c r="E127" s="137">
        <v>70</v>
      </c>
      <c r="F127" s="61" t="s">
        <v>1276</v>
      </c>
      <c r="G127" s="61" t="s">
        <v>1715</v>
      </c>
      <c r="H127" s="65"/>
    </row>
    <row r="128" spans="1:8" ht="20.100000000000001" customHeight="1">
      <c r="A128" s="60">
        <v>2012</v>
      </c>
      <c r="B128" s="61">
        <v>2012.07</v>
      </c>
      <c r="C128" s="136" t="s">
        <v>1717</v>
      </c>
      <c r="D128" s="61" t="s">
        <v>1653</v>
      </c>
      <c r="E128" s="137">
        <v>50</v>
      </c>
      <c r="F128" s="61" t="s">
        <v>1276</v>
      </c>
      <c r="G128" s="61" t="s">
        <v>1715</v>
      </c>
      <c r="H128" s="65"/>
    </row>
    <row r="129" spans="1:8" ht="20.100000000000001" customHeight="1">
      <c r="A129" s="60">
        <v>2012</v>
      </c>
      <c r="B129" s="148" t="s">
        <v>196</v>
      </c>
      <c r="C129" s="136" t="s">
        <v>1718</v>
      </c>
      <c r="D129" s="61" t="s">
        <v>1653</v>
      </c>
      <c r="E129" s="137">
        <v>50</v>
      </c>
      <c r="F129" s="61" t="s">
        <v>1276</v>
      </c>
      <c r="G129" s="61" t="s">
        <v>1715</v>
      </c>
      <c r="H129" s="65"/>
    </row>
    <row r="130" spans="1:8" ht="20.100000000000001" customHeight="1">
      <c r="A130" s="60">
        <v>2012</v>
      </c>
      <c r="B130" s="61">
        <v>2012.01</v>
      </c>
      <c r="C130" s="78" t="s">
        <v>1719</v>
      </c>
      <c r="D130" s="61" t="s">
        <v>1572</v>
      </c>
      <c r="E130" s="137">
        <v>68.244</v>
      </c>
      <c r="F130" s="61" t="s">
        <v>1276</v>
      </c>
      <c r="G130" s="61" t="s">
        <v>1720</v>
      </c>
      <c r="H130" s="65"/>
    </row>
    <row r="131" spans="1:8" ht="20.100000000000001" customHeight="1">
      <c r="A131" s="60">
        <v>2012</v>
      </c>
      <c r="B131" s="61">
        <v>2012.05</v>
      </c>
      <c r="C131" s="78" t="s">
        <v>1721</v>
      </c>
      <c r="D131" s="61" t="s">
        <v>1572</v>
      </c>
      <c r="E131" s="137">
        <v>154</v>
      </c>
      <c r="F131" s="61" t="s">
        <v>1276</v>
      </c>
      <c r="G131" s="61" t="s">
        <v>1720</v>
      </c>
      <c r="H131" s="65"/>
    </row>
    <row r="132" spans="1:8" ht="20.100000000000001" customHeight="1">
      <c r="A132" s="60">
        <v>2012</v>
      </c>
      <c r="B132" s="61">
        <v>2012.06</v>
      </c>
      <c r="C132" s="78" t="s">
        <v>1722</v>
      </c>
      <c r="D132" s="61" t="s">
        <v>1572</v>
      </c>
      <c r="E132" s="137">
        <v>250</v>
      </c>
      <c r="F132" s="61" t="s">
        <v>1276</v>
      </c>
      <c r="G132" s="61" t="s">
        <v>1720</v>
      </c>
      <c r="H132" s="65"/>
    </row>
    <row r="133" spans="1:8" ht="20.100000000000001" customHeight="1">
      <c r="A133" s="60">
        <v>2012</v>
      </c>
      <c r="B133" s="61">
        <v>2012.01</v>
      </c>
      <c r="C133" s="136" t="s">
        <v>1723</v>
      </c>
      <c r="D133" s="61" t="s">
        <v>1572</v>
      </c>
      <c r="E133" s="137">
        <v>267</v>
      </c>
      <c r="F133" s="61" t="s">
        <v>1276</v>
      </c>
      <c r="G133" s="61" t="s">
        <v>1289</v>
      </c>
      <c r="H133" s="65"/>
    </row>
    <row r="134" spans="1:8" ht="20.100000000000001" customHeight="1">
      <c r="A134" s="60">
        <v>2012</v>
      </c>
      <c r="B134" s="61">
        <v>2012.01</v>
      </c>
      <c r="C134" s="136" t="s">
        <v>1724</v>
      </c>
      <c r="D134" s="61" t="s">
        <v>1572</v>
      </c>
      <c r="E134" s="137">
        <v>267</v>
      </c>
      <c r="F134" s="61" t="s">
        <v>1276</v>
      </c>
      <c r="G134" s="61" t="s">
        <v>1289</v>
      </c>
      <c r="H134" s="65"/>
    </row>
    <row r="135" spans="1:8" ht="20.100000000000001" customHeight="1">
      <c r="A135" s="60">
        <v>2012</v>
      </c>
      <c r="B135" s="61">
        <v>2012.01</v>
      </c>
      <c r="C135" s="136" t="s">
        <v>1725</v>
      </c>
      <c r="D135" s="61" t="s">
        <v>1653</v>
      </c>
      <c r="E135" s="137">
        <v>65</v>
      </c>
      <c r="F135" s="61" t="s">
        <v>1276</v>
      </c>
      <c r="G135" s="61" t="s">
        <v>1289</v>
      </c>
      <c r="H135" s="65"/>
    </row>
    <row r="136" spans="1:8" ht="20.100000000000001" customHeight="1">
      <c r="A136" s="60">
        <v>2012</v>
      </c>
      <c r="B136" s="61">
        <v>2012.01</v>
      </c>
      <c r="C136" s="136" t="s">
        <v>1726</v>
      </c>
      <c r="D136" s="61" t="s">
        <v>1653</v>
      </c>
      <c r="E136" s="137">
        <v>70</v>
      </c>
      <c r="F136" s="61" t="s">
        <v>1276</v>
      </c>
      <c r="G136" s="61" t="s">
        <v>1289</v>
      </c>
      <c r="H136" s="65"/>
    </row>
    <row r="137" spans="1:8" ht="20.100000000000001" customHeight="1">
      <c r="A137" s="60">
        <v>2012</v>
      </c>
      <c r="B137" s="61">
        <v>2012.3</v>
      </c>
      <c r="C137" s="136" t="s">
        <v>1727</v>
      </c>
      <c r="D137" s="61" t="s">
        <v>1653</v>
      </c>
      <c r="E137" s="137">
        <v>1200</v>
      </c>
      <c r="F137" s="61" t="s">
        <v>1276</v>
      </c>
      <c r="G137" s="61" t="s">
        <v>1289</v>
      </c>
      <c r="H137" s="65"/>
    </row>
    <row r="138" spans="1:8" ht="20.100000000000001" customHeight="1">
      <c r="A138" s="60">
        <v>2012</v>
      </c>
      <c r="B138" s="61">
        <v>2012.02</v>
      </c>
      <c r="C138" s="136" t="s">
        <v>1728</v>
      </c>
      <c r="D138" s="61" t="s">
        <v>1572</v>
      </c>
      <c r="E138" s="137">
        <v>120</v>
      </c>
      <c r="F138" s="61" t="s">
        <v>1276</v>
      </c>
      <c r="G138" s="61" t="s">
        <v>1289</v>
      </c>
      <c r="H138" s="65"/>
    </row>
    <row r="139" spans="1:8" ht="20.100000000000001" customHeight="1">
      <c r="A139" s="60">
        <v>2012</v>
      </c>
      <c r="B139" s="61">
        <v>2012.09</v>
      </c>
      <c r="C139" s="136" t="s">
        <v>1729</v>
      </c>
      <c r="D139" s="61" t="s">
        <v>1653</v>
      </c>
      <c r="E139" s="137">
        <v>65</v>
      </c>
      <c r="F139" s="61" t="s">
        <v>1276</v>
      </c>
      <c r="G139" s="61" t="s">
        <v>1289</v>
      </c>
      <c r="H139" s="65"/>
    </row>
    <row r="140" spans="1:8" ht="20.100000000000001" customHeight="1">
      <c r="A140" s="60">
        <v>2012</v>
      </c>
      <c r="B140" s="61">
        <v>2012.01</v>
      </c>
      <c r="C140" s="136" t="s">
        <v>1730</v>
      </c>
      <c r="D140" s="61" t="s">
        <v>1572</v>
      </c>
      <c r="E140" s="137">
        <v>42.472000000000001</v>
      </c>
      <c r="F140" s="61" t="s">
        <v>1276</v>
      </c>
      <c r="G140" s="61" t="s">
        <v>1731</v>
      </c>
      <c r="H140" s="65"/>
    </row>
    <row r="141" spans="1:8" ht="20.100000000000001" customHeight="1">
      <c r="A141" s="60">
        <v>2012</v>
      </c>
      <c r="B141" s="61">
        <v>2012.03</v>
      </c>
      <c r="C141" s="136" t="s">
        <v>1732</v>
      </c>
      <c r="D141" s="61" t="s">
        <v>1572</v>
      </c>
      <c r="E141" s="137">
        <v>37.521000000000001</v>
      </c>
      <c r="F141" s="61" t="s">
        <v>1276</v>
      </c>
      <c r="G141" s="61" t="s">
        <v>1731</v>
      </c>
      <c r="H141" s="65"/>
    </row>
    <row r="142" spans="1:8" ht="20.100000000000001" customHeight="1">
      <c r="A142" s="60">
        <v>2012</v>
      </c>
      <c r="B142" s="87" t="s">
        <v>629</v>
      </c>
      <c r="C142" s="62" t="s">
        <v>1733</v>
      </c>
      <c r="D142" s="61" t="s">
        <v>1572</v>
      </c>
      <c r="E142" s="137">
        <v>63</v>
      </c>
      <c r="F142" s="61" t="s">
        <v>1276</v>
      </c>
      <c r="G142" s="61" t="s">
        <v>1292</v>
      </c>
      <c r="H142" s="65"/>
    </row>
    <row r="143" spans="1:8" ht="20.100000000000001" customHeight="1">
      <c r="A143" s="60">
        <v>2012</v>
      </c>
      <c r="B143" s="87" t="s">
        <v>1308</v>
      </c>
      <c r="C143" s="62" t="s">
        <v>1734</v>
      </c>
      <c r="D143" s="61" t="s">
        <v>1572</v>
      </c>
      <c r="E143" s="137">
        <v>64</v>
      </c>
      <c r="F143" s="61" t="s">
        <v>1276</v>
      </c>
      <c r="G143" s="61" t="s">
        <v>1292</v>
      </c>
      <c r="H143" s="65"/>
    </row>
    <row r="144" spans="1:8" ht="20.100000000000001" customHeight="1">
      <c r="A144" s="60">
        <v>2012</v>
      </c>
      <c r="B144" s="87">
        <v>2012.02</v>
      </c>
      <c r="C144" s="62" t="s">
        <v>1309</v>
      </c>
      <c r="D144" s="61" t="s">
        <v>1572</v>
      </c>
      <c r="E144" s="137">
        <v>206.30199999999999</v>
      </c>
      <c r="F144" s="61" t="s">
        <v>1276</v>
      </c>
      <c r="G144" s="61" t="s">
        <v>1292</v>
      </c>
      <c r="H144" s="65"/>
    </row>
    <row r="145" spans="1:8" ht="20.100000000000001" customHeight="1">
      <c r="A145" s="60">
        <v>2012</v>
      </c>
      <c r="B145" s="61" t="s">
        <v>1322</v>
      </c>
      <c r="C145" s="68" t="s">
        <v>1735</v>
      </c>
      <c r="D145" s="71" t="s">
        <v>1572</v>
      </c>
      <c r="E145" s="137">
        <v>37.222999999999999</v>
      </c>
      <c r="F145" s="61" t="s">
        <v>1276</v>
      </c>
      <c r="G145" s="91" t="s">
        <v>1317</v>
      </c>
      <c r="H145" s="65"/>
    </row>
    <row r="146" spans="1:8" ht="20.100000000000001" customHeight="1">
      <c r="A146" s="60">
        <v>2012</v>
      </c>
      <c r="B146" s="61" t="s">
        <v>1322</v>
      </c>
      <c r="C146" s="68" t="s">
        <v>1736</v>
      </c>
      <c r="D146" s="71" t="s">
        <v>1572</v>
      </c>
      <c r="E146" s="137">
        <v>102.461</v>
      </c>
      <c r="F146" s="61" t="s">
        <v>1276</v>
      </c>
      <c r="G146" s="91" t="s">
        <v>1317</v>
      </c>
      <c r="H146" s="65"/>
    </row>
    <row r="147" spans="1:8" ht="20.100000000000001" customHeight="1">
      <c r="A147" s="60">
        <v>2012</v>
      </c>
      <c r="B147" s="89">
        <v>2012.03</v>
      </c>
      <c r="C147" s="68" t="s">
        <v>1737</v>
      </c>
      <c r="D147" s="71" t="s">
        <v>1572</v>
      </c>
      <c r="E147" s="137">
        <v>28.289000000000001</v>
      </c>
      <c r="F147" s="61" t="s">
        <v>1276</v>
      </c>
      <c r="G147" s="89" t="s">
        <v>1738</v>
      </c>
      <c r="H147" s="65"/>
    </row>
    <row r="148" spans="1:8" ht="20.100000000000001" customHeight="1">
      <c r="A148" s="60">
        <v>2012</v>
      </c>
      <c r="B148" s="89" t="s">
        <v>342</v>
      </c>
      <c r="C148" s="70" t="s">
        <v>1739</v>
      </c>
      <c r="D148" s="61" t="s">
        <v>1590</v>
      </c>
      <c r="E148" s="137">
        <v>900</v>
      </c>
      <c r="F148" s="61" t="s">
        <v>1276</v>
      </c>
      <c r="G148" s="89" t="s">
        <v>1738</v>
      </c>
      <c r="H148" s="65"/>
    </row>
    <row r="149" spans="1:8" ht="20.100000000000001" customHeight="1">
      <c r="A149" s="60">
        <v>2012</v>
      </c>
      <c r="B149" s="97">
        <v>2012.01</v>
      </c>
      <c r="C149" s="98" t="s">
        <v>1740</v>
      </c>
      <c r="D149" s="61" t="s">
        <v>1572</v>
      </c>
      <c r="E149" s="137">
        <v>54.12</v>
      </c>
      <c r="F149" s="61" t="s">
        <v>1276</v>
      </c>
      <c r="G149" s="97" t="s">
        <v>1331</v>
      </c>
      <c r="H149" s="65"/>
    </row>
    <row r="150" spans="1:8" ht="20.100000000000001" customHeight="1">
      <c r="A150" s="60">
        <v>2012</v>
      </c>
      <c r="B150" s="97">
        <v>2012.01</v>
      </c>
      <c r="C150" s="98" t="s">
        <v>1741</v>
      </c>
      <c r="D150" s="149" t="s">
        <v>1572</v>
      </c>
      <c r="E150" s="137">
        <v>12.379</v>
      </c>
      <c r="F150" s="61" t="s">
        <v>1276</v>
      </c>
      <c r="G150" s="97" t="s">
        <v>1331</v>
      </c>
      <c r="H150" s="65"/>
    </row>
    <row r="151" spans="1:8" ht="20.100000000000001" customHeight="1">
      <c r="A151" s="60">
        <v>2012</v>
      </c>
      <c r="B151" s="61">
        <v>2012.03</v>
      </c>
      <c r="C151" s="62" t="s">
        <v>1742</v>
      </c>
      <c r="D151" s="61" t="s">
        <v>1590</v>
      </c>
      <c r="E151" s="137">
        <v>119</v>
      </c>
      <c r="F151" s="61" t="s">
        <v>1276</v>
      </c>
      <c r="G151" s="61" t="s">
        <v>1336</v>
      </c>
      <c r="H151" s="65"/>
    </row>
    <row r="152" spans="1:8" ht="20.100000000000001" customHeight="1">
      <c r="A152" s="60">
        <v>2012</v>
      </c>
      <c r="B152" s="61">
        <v>2012.02</v>
      </c>
      <c r="C152" s="62" t="s">
        <v>1743</v>
      </c>
      <c r="D152" s="61" t="s">
        <v>1572</v>
      </c>
      <c r="E152" s="137">
        <v>40.171999999999997</v>
      </c>
      <c r="F152" s="61" t="s">
        <v>1276</v>
      </c>
      <c r="G152" s="61" t="s">
        <v>1336</v>
      </c>
      <c r="H152" s="65"/>
    </row>
    <row r="153" spans="1:8" ht="20.100000000000001" customHeight="1">
      <c r="A153" s="60">
        <v>2012</v>
      </c>
      <c r="B153" s="61">
        <v>2012.05</v>
      </c>
      <c r="C153" s="62" t="s">
        <v>1743</v>
      </c>
      <c r="D153" s="61" t="s">
        <v>1590</v>
      </c>
      <c r="E153" s="137">
        <v>70.3</v>
      </c>
      <c r="F153" s="61" t="s">
        <v>1276</v>
      </c>
      <c r="G153" s="61" t="s">
        <v>1336</v>
      </c>
      <c r="H153" s="65"/>
    </row>
    <row r="154" spans="1:8" ht="20.100000000000001" customHeight="1">
      <c r="A154" s="60">
        <v>2012</v>
      </c>
      <c r="B154" s="61">
        <v>2012.03</v>
      </c>
      <c r="C154" s="62" t="s">
        <v>1744</v>
      </c>
      <c r="D154" s="61" t="s">
        <v>1572</v>
      </c>
      <c r="E154" s="137">
        <v>29.655999999999999</v>
      </c>
      <c r="F154" s="61" t="s">
        <v>1276</v>
      </c>
      <c r="G154" s="61" t="s">
        <v>1336</v>
      </c>
      <c r="H154" s="65"/>
    </row>
    <row r="155" spans="1:8" ht="20.100000000000001" customHeight="1">
      <c r="A155" s="60">
        <v>2012</v>
      </c>
      <c r="B155" s="61">
        <v>2011.01</v>
      </c>
      <c r="C155" s="62" t="s">
        <v>1745</v>
      </c>
      <c r="D155" s="61" t="s">
        <v>1572</v>
      </c>
      <c r="E155" s="137">
        <v>208.91200000000001</v>
      </c>
      <c r="F155" s="61" t="s">
        <v>1276</v>
      </c>
      <c r="G155" s="61" t="s">
        <v>1348</v>
      </c>
      <c r="H155" s="65"/>
    </row>
    <row r="156" spans="1:8" ht="20.100000000000001" customHeight="1">
      <c r="A156" s="60">
        <v>2012</v>
      </c>
      <c r="B156" s="61">
        <v>2012.09</v>
      </c>
      <c r="C156" s="62" t="s">
        <v>1746</v>
      </c>
      <c r="D156" s="61" t="s">
        <v>1572</v>
      </c>
      <c r="E156" s="137">
        <v>43</v>
      </c>
      <c r="F156" s="61" t="s">
        <v>1276</v>
      </c>
      <c r="G156" s="61" t="s">
        <v>1348</v>
      </c>
      <c r="H156" s="65"/>
    </row>
    <row r="157" spans="1:8" ht="20.100000000000001" customHeight="1">
      <c r="A157" s="60">
        <v>2012</v>
      </c>
      <c r="B157" s="61">
        <v>2012.02</v>
      </c>
      <c r="C157" s="62" t="s">
        <v>1747</v>
      </c>
      <c r="D157" s="61" t="s">
        <v>1572</v>
      </c>
      <c r="E157" s="137">
        <v>80.588999999999999</v>
      </c>
      <c r="F157" s="61" t="s">
        <v>1276</v>
      </c>
      <c r="G157" s="61" t="s">
        <v>1348</v>
      </c>
      <c r="H157" s="65"/>
    </row>
    <row r="158" spans="1:8" ht="20.100000000000001" customHeight="1">
      <c r="A158" s="60">
        <v>2012</v>
      </c>
      <c r="B158" s="61">
        <v>2012.06</v>
      </c>
      <c r="C158" s="136" t="s">
        <v>1748</v>
      </c>
      <c r="D158" s="61" t="s">
        <v>1749</v>
      </c>
      <c r="E158" s="137">
        <v>20</v>
      </c>
      <c r="F158" s="61" t="s">
        <v>1750</v>
      </c>
      <c r="G158" s="61" t="s">
        <v>1060</v>
      </c>
      <c r="H158" s="65"/>
    </row>
    <row r="159" spans="1:8" ht="20.100000000000001" customHeight="1">
      <c r="A159" s="60">
        <v>2012</v>
      </c>
      <c r="B159" s="61">
        <v>2012.01</v>
      </c>
      <c r="C159" s="136" t="s">
        <v>1751</v>
      </c>
      <c r="D159" s="61" t="s">
        <v>1572</v>
      </c>
      <c r="E159" s="137">
        <v>134.09</v>
      </c>
      <c r="F159" s="61" t="s">
        <v>1750</v>
      </c>
      <c r="G159" s="61" t="s">
        <v>975</v>
      </c>
      <c r="H159" s="65"/>
    </row>
    <row r="160" spans="1:8" ht="20.100000000000001" customHeight="1">
      <c r="A160" s="60">
        <v>2012</v>
      </c>
      <c r="B160" s="61">
        <v>2012.05</v>
      </c>
      <c r="C160" s="68" t="s">
        <v>1752</v>
      </c>
      <c r="D160" s="61" t="s">
        <v>1572</v>
      </c>
      <c r="E160" s="137">
        <v>20</v>
      </c>
      <c r="F160" s="61" t="s">
        <v>1750</v>
      </c>
      <c r="G160" s="61" t="s">
        <v>975</v>
      </c>
      <c r="H160" s="65"/>
    </row>
    <row r="161" spans="1:8" ht="20.100000000000001" customHeight="1">
      <c r="A161" s="60">
        <v>2012</v>
      </c>
      <c r="B161" s="61">
        <v>2010.06</v>
      </c>
      <c r="C161" s="136" t="s">
        <v>1695</v>
      </c>
      <c r="D161" s="61" t="s">
        <v>1657</v>
      </c>
      <c r="E161" s="137">
        <v>50</v>
      </c>
      <c r="F161" s="61" t="s">
        <v>1750</v>
      </c>
      <c r="G161" s="61" t="s">
        <v>1024</v>
      </c>
      <c r="H161" s="65"/>
    </row>
    <row r="162" spans="1:8" ht="20.100000000000001" customHeight="1">
      <c r="A162" s="60">
        <v>2012</v>
      </c>
      <c r="B162" s="61">
        <v>2012.02</v>
      </c>
      <c r="C162" s="136" t="s">
        <v>1753</v>
      </c>
      <c r="D162" s="61" t="s">
        <v>1657</v>
      </c>
      <c r="E162" s="137">
        <v>50</v>
      </c>
      <c r="F162" s="61" t="s">
        <v>1750</v>
      </c>
      <c r="G162" s="61" t="s">
        <v>1024</v>
      </c>
      <c r="H162" s="65"/>
    </row>
    <row r="163" spans="1:8" ht="20.100000000000001" customHeight="1">
      <c r="A163" s="60">
        <v>2012</v>
      </c>
      <c r="B163" s="61">
        <v>2012.02</v>
      </c>
      <c r="C163" s="68" t="s">
        <v>1754</v>
      </c>
      <c r="D163" s="61" t="s">
        <v>1657</v>
      </c>
      <c r="E163" s="137">
        <v>128.291</v>
      </c>
      <c r="F163" s="61" t="s">
        <v>1750</v>
      </c>
      <c r="G163" s="61" t="s">
        <v>1024</v>
      </c>
      <c r="H163" s="65"/>
    </row>
    <row r="164" spans="1:8" ht="20.100000000000001" customHeight="1">
      <c r="A164" s="60">
        <v>2012</v>
      </c>
      <c r="B164" s="61">
        <v>2012.02</v>
      </c>
      <c r="C164" s="136" t="s">
        <v>1755</v>
      </c>
      <c r="D164" s="61" t="s">
        <v>1657</v>
      </c>
      <c r="E164" s="137">
        <v>610.654</v>
      </c>
      <c r="F164" s="61" t="s">
        <v>1750</v>
      </c>
      <c r="G164" s="61" t="s">
        <v>1032</v>
      </c>
      <c r="H164" s="65"/>
    </row>
    <row r="165" spans="1:8" ht="20.100000000000001" customHeight="1">
      <c r="A165" s="60">
        <v>2012</v>
      </c>
      <c r="B165" s="61">
        <v>2012.06</v>
      </c>
      <c r="C165" s="68" t="s">
        <v>1695</v>
      </c>
      <c r="D165" s="71" t="s">
        <v>1657</v>
      </c>
      <c r="E165" s="137">
        <v>50</v>
      </c>
      <c r="F165" s="61" t="s">
        <v>1750</v>
      </c>
      <c r="G165" s="61" t="s">
        <v>1032</v>
      </c>
      <c r="H165" s="65"/>
    </row>
    <row r="166" spans="1:8" ht="20.100000000000001" customHeight="1">
      <c r="A166" s="60">
        <v>2012</v>
      </c>
      <c r="B166" s="61">
        <v>2012.01</v>
      </c>
      <c r="C166" s="136" t="s">
        <v>1756</v>
      </c>
      <c r="D166" s="61" t="s">
        <v>1657</v>
      </c>
      <c r="E166" s="137">
        <v>300</v>
      </c>
      <c r="F166" s="61" t="s">
        <v>1750</v>
      </c>
      <c r="G166" s="61" t="s">
        <v>1757</v>
      </c>
      <c r="H166" s="65"/>
    </row>
    <row r="167" spans="1:8" ht="20.100000000000001" customHeight="1">
      <c r="A167" s="60">
        <v>2012</v>
      </c>
      <c r="B167" s="61">
        <v>2012.04</v>
      </c>
      <c r="C167" s="68" t="s">
        <v>1758</v>
      </c>
      <c r="D167" s="71" t="s">
        <v>1657</v>
      </c>
      <c r="E167" s="137">
        <v>300</v>
      </c>
      <c r="F167" s="61" t="s">
        <v>1750</v>
      </c>
      <c r="G167" s="61" t="s">
        <v>1757</v>
      </c>
      <c r="H167" s="65"/>
    </row>
    <row r="168" spans="1:8" ht="20.100000000000001" customHeight="1">
      <c r="A168" s="60">
        <v>2012</v>
      </c>
      <c r="B168" s="61">
        <v>2012.04</v>
      </c>
      <c r="C168" s="68" t="s">
        <v>1759</v>
      </c>
      <c r="D168" s="71" t="s">
        <v>1657</v>
      </c>
      <c r="E168" s="137">
        <v>300</v>
      </c>
      <c r="F168" s="61" t="s">
        <v>1750</v>
      </c>
      <c r="G168" s="61" t="s">
        <v>1757</v>
      </c>
      <c r="H168" s="65"/>
    </row>
    <row r="169" spans="1:8" ht="20.100000000000001" customHeight="1">
      <c r="A169" s="60">
        <v>2012</v>
      </c>
      <c r="B169" s="61">
        <v>2012.02</v>
      </c>
      <c r="C169" s="136" t="s">
        <v>1760</v>
      </c>
      <c r="D169" s="61" t="s">
        <v>1657</v>
      </c>
      <c r="E169" s="137">
        <v>300</v>
      </c>
      <c r="F169" s="61" t="s">
        <v>1750</v>
      </c>
      <c r="G169" s="61" t="s">
        <v>1757</v>
      </c>
      <c r="H169" s="65"/>
    </row>
    <row r="170" spans="1:8" ht="20.100000000000001" customHeight="1">
      <c r="A170" s="60">
        <v>2012</v>
      </c>
      <c r="B170" s="61">
        <v>2012.02</v>
      </c>
      <c r="C170" s="68" t="s">
        <v>1761</v>
      </c>
      <c r="D170" s="71" t="s">
        <v>1657</v>
      </c>
      <c r="E170" s="137">
        <v>30</v>
      </c>
      <c r="F170" s="61" t="s">
        <v>1750</v>
      </c>
      <c r="G170" s="61" t="s">
        <v>1757</v>
      </c>
      <c r="H170" s="65"/>
    </row>
    <row r="171" spans="1:8" ht="20.100000000000001" customHeight="1">
      <c r="A171" s="60">
        <v>2012</v>
      </c>
      <c r="B171" s="61">
        <v>2012.03</v>
      </c>
      <c r="C171" s="62" t="s">
        <v>1762</v>
      </c>
      <c r="D171" s="71" t="s">
        <v>1657</v>
      </c>
      <c r="E171" s="137">
        <v>35.448</v>
      </c>
      <c r="F171" s="61" t="s">
        <v>1750</v>
      </c>
      <c r="G171" s="61" t="s">
        <v>1763</v>
      </c>
      <c r="H171" s="65"/>
    </row>
    <row r="172" spans="1:8" ht="20.100000000000001" customHeight="1">
      <c r="A172" s="60">
        <v>2012</v>
      </c>
      <c r="B172" s="61">
        <v>2012.03</v>
      </c>
      <c r="C172" s="62" t="s">
        <v>1764</v>
      </c>
      <c r="D172" s="61" t="s">
        <v>1657</v>
      </c>
      <c r="E172" s="137">
        <v>77.307000000000002</v>
      </c>
      <c r="F172" s="61" t="s">
        <v>1750</v>
      </c>
      <c r="G172" s="61" t="s">
        <v>1763</v>
      </c>
      <c r="H172" s="65"/>
    </row>
    <row r="173" spans="1:8" ht="20.100000000000001" customHeight="1">
      <c r="A173" s="60">
        <v>2012</v>
      </c>
      <c r="B173" s="61">
        <v>2012.03</v>
      </c>
      <c r="C173" s="136" t="s">
        <v>1765</v>
      </c>
      <c r="D173" s="61" t="s">
        <v>1590</v>
      </c>
      <c r="E173" s="137">
        <v>100</v>
      </c>
      <c r="F173" s="61" t="s">
        <v>1059</v>
      </c>
      <c r="G173" s="61" t="s">
        <v>1060</v>
      </c>
      <c r="H173" s="65"/>
    </row>
    <row r="174" spans="1:8" ht="20.100000000000001" customHeight="1">
      <c r="A174" s="60">
        <v>2012</v>
      </c>
      <c r="B174" s="61">
        <v>2012.07</v>
      </c>
      <c r="C174" s="136" t="s">
        <v>1766</v>
      </c>
      <c r="D174" s="61" t="s">
        <v>1590</v>
      </c>
      <c r="E174" s="137">
        <v>80</v>
      </c>
      <c r="F174" s="61" t="s">
        <v>1059</v>
      </c>
      <c r="G174" s="61" t="s">
        <v>1060</v>
      </c>
      <c r="H174" s="65"/>
    </row>
    <row r="175" spans="1:8" ht="20.100000000000001" customHeight="1">
      <c r="A175" s="60">
        <v>2012</v>
      </c>
      <c r="B175" s="61">
        <v>2012.07</v>
      </c>
      <c r="C175" s="136" t="s">
        <v>1767</v>
      </c>
      <c r="D175" s="61" t="s">
        <v>1590</v>
      </c>
      <c r="E175" s="137">
        <v>80</v>
      </c>
      <c r="F175" s="61" t="s">
        <v>1059</v>
      </c>
      <c r="G175" s="61" t="s">
        <v>1060</v>
      </c>
      <c r="H175" s="65"/>
    </row>
    <row r="176" spans="1:8" ht="20.100000000000001" customHeight="1">
      <c r="A176" s="60">
        <v>2012</v>
      </c>
      <c r="B176" s="61">
        <v>2012.03</v>
      </c>
      <c r="C176" s="150" t="s">
        <v>1768</v>
      </c>
      <c r="D176" s="61" t="s">
        <v>1590</v>
      </c>
      <c r="E176" s="137">
        <v>90</v>
      </c>
      <c r="F176" s="61" t="s">
        <v>1059</v>
      </c>
      <c r="G176" s="61" t="s">
        <v>1060</v>
      </c>
      <c r="H176" s="65"/>
    </row>
    <row r="177" spans="1:8" ht="20.100000000000001" customHeight="1">
      <c r="A177" s="60">
        <v>2012</v>
      </c>
      <c r="B177" s="61">
        <v>2012.03</v>
      </c>
      <c r="C177" s="150" t="s">
        <v>1769</v>
      </c>
      <c r="D177" s="61" t="s">
        <v>1590</v>
      </c>
      <c r="E177" s="137">
        <v>89</v>
      </c>
      <c r="F177" s="61" t="s">
        <v>1059</v>
      </c>
      <c r="G177" s="61" t="s">
        <v>1060</v>
      </c>
      <c r="H177" s="65"/>
    </row>
    <row r="178" spans="1:8" ht="20.100000000000001" customHeight="1">
      <c r="A178" s="60">
        <v>2012</v>
      </c>
      <c r="B178" s="61">
        <v>2012.03</v>
      </c>
      <c r="C178" s="150" t="s">
        <v>1770</v>
      </c>
      <c r="D178" s="61" t="s">
        <v>1590</v>
      </c>
      <c r="E178" s="137">
        <v>61</v>
      </c>
      <c r="F178" s="61" t="s">
        <v>1059</v>
      </c>
      <c r="G178" s="61" t="s">
        <v>1060</v>
      </c>
      <c r="H178" s="65"/>
    </row>
    <row r="179" spans="1:8" ht="20.100000000000001" customHeight="1">
      <c r="A179" s="60">
        <v>2012</v>
      </c>
      <c r="B179" s="61">
        <v>2012.03</v>
      </c>
      <c r="C179" s="150" t="s">
        <v>1771</v>
      </c>
      <c r="D179" s="61" t="s">
        <v>1590</v>
      </c>
      <c r="E179" s="137">
        <v>61</v>
      </c>
      <c r="F179" s="61" t="s">
        <v>1059</v>
      </c>
      <c r="G179" s="61" t="s">
        <v>1060</v>
      </c>
      <c r="H179" s="65"/>
    </row>
    <row r="180" spans="1:8" ht="20.100000000000001" customHeight="1">
      <c r="A180" s="60">
        <v>2012</v>
      </c>
      <c r="B180" s="61">
        <v>2012.03</v>
      </c>
      <c r="C180" s="150" t="s">
        <v>1772</v>
      </c>
      <c r="D180" s="61" t="s">
        <v>1590</v>
      </c>
      <c r="E180" s="137">
        <v>41</v>
      </c>
      <c r="F180" s="61" t="s">
        <v>1059</v>
      </c>
      <c r="G180" s="61" t="s">
        <v>1060</v>
      </c>
      <c r="H180" s="65"/>
    </row>
    <row r="181" spans="1:8" ht="20.100000000000001" customHeight="1">
      <c r="A181" s="60">
        <v>2012</v>
      </c>
      <c r="B181" s="61">
        <v>2012.03</v>
      </c>
      <c r="C181" s="150" t="s">
        <v>1773</v>
      </c>
      <c r="D181" s="61" t="s">
        <v>1590</v>
      </c>
      <c r="E181" s="137">
        <v>54</v>
      </c>
      <c r="F181" s="61" t="s">
        <v>1059</v>
      </c>
      <c r="G181" s="61" t="s">
        <v>1060</v>
      </c>
      <c r="H181" s="65"/>
    </row>
    <row r="182" spans="1:8" ht="20.100000000000001" customHeight="1">
      <c r="A182" s="60">
        <v>2012</v>
      </c>
      <c r="B182" s="61">
        <v>2012.03</v>
      </c>
      <c r="C182" s="150" t="s">
        <v>1774</v>
      </c>
      <c r="D182" s="61" t="s">
        <v>1590</v>
      </c>
      <c r="E182" s="137">
        <v>59</v>
      </c>
      <c r="F182" s="61" t="s">
        <v>1059</v>
      </c>
      <c r="G182" s="61" t="s">
        <v>1060</v>
      </c>
      <c r="H182" s="65"/>
    </row>
    <row r="183" spans="1:8" ht="20.100000000000001" customHeight="1">
      <c r="A183" s="60">
        <v>2012</v>
      </c>
      <c r="B183" s="61">
        <v>2012.03</v>
      </c>
      <c r="C183" s="150" t="s">
        <v>1775</v>
      </c>
      <c r="D183" s="61" t="s">
        <v>1590</v>
      </c>
      <c r="E183" s="137">
        <v>63</v>
      </c>
      <c r="F183" s="61" t="s">
        <v>1059</v>
      </c>
      <c r="G183" s="61" t="s">
        <v>1060</v>
      </c>
      <c r="H183" s="65"/>
    </row>
    <row r="184" spans="1:8" ht="20.100000000000001" customHeight="1">
      <c r="A184" s="60">
        <v>2012</v>
      </c>
      <c r="B184" s="61">
        <v>2012.03</v>
      </c>
      <c r="C184" s="150" t="s">
        <v>1776</v>
      </c>
      <c r="D184" s="61" t="s">
        <v>1590</v>
      </c>
      <c r="E184" s="137">
        <v>69</v>
      </c>
      <c r="F184" s="61" t="s">
        <v>1059</v>
      </c>
      <c r="G184" s="61" t="s">
        <v>1060</v>
      </c>
      <c r="H184" s="65"/>
    </row>
    <row r="185" spans="1:8" ht="20.100000000000001" customHeight="1">
      <c r="A185" s="60">
        <v>2012</v>
      </c>
      <c r="B185" s="61">
        <v>2012.03</v>
      </c>
      <c r="C185" s="150" t="s">
        <v>1777</v>
      </c>
      <c r="D185" s="61" t="s">
        <v>1590</v>
      </c>
      <c r="E185" s="137">
        <v>61</v>
      </c>
      <c r="F185" s="61" t="s">
        <v>1059</v>
      </c>
      <c r="G185" s="61" t="s">
        <v>1060</v>
      </c>
      <c r="H185" s="65"/>
    </row>
    <row r="186" spans="1:8" ht="20.100000000000001" customHeight="1">
      <c r="A186" s="60">
        <v>2012</v>
      </c>
      <c r="B186" s="61">
        <v>2012.03</v>
      </c>
      <c r="C186" s="150" t="s">
        <v>1778</v>
      </c>
      <c r="D186" s="61" t="s">
        <v>1590</v>
      </c>
      <c r="E186" s="137">
        <v>37</v>
      </c>
      <c r="F186" s="61" t="s">
        <v>1059</v>
      </c>
      <c r="G186" s="61" t="s">
        <v>1060</v>
      </c>
      <c r="H186" s="65"/>
    </row>
    <row r="187" spans="1:8" ht="20.100000000000001" customHeight="1">
      <c r="A187" s="60">
        <v>2012</v>
      </c>
      <c r="B187" s="61">
        <v>2012.03</v>
      </c>
      <c r="C187" s="150" t="s">
        <v>1779</v>
      </c>
      <c r="D187" s="61" t="s">
        <v>1590</v>
      </c>
      <c r="E187" s="137">
        <v>76</v>
      </c>
      <c r="F187" s="61" t="s">
        <v>1059</v>
      </c>
      <c r="G187" s="61" t="s">
        <v>1060</v>
      </c>
      <c r="H187" s="65"/>
    </row>
    <row r="188" spans="1:8" ht="20.100000000000001" customHeight="1">
      <c r="A188" s="60">
        <v>2012</v>
      </c>
      <c r="B188" s="61">
        <v>2012.03</v>
      </c>
      <c r="C188" s="62" t="s">
        <v>1780</v>
      </c>
      <c r="D188" s="61" t="s">
        <v>1590</v>
      </c>
      <c r="E188" s="137">
        <v>287.2</v>
      </c>
      <c r="F188" s="61" t="s">
        <v>1059</v>
      </c>
      <c r="G188" s="61" t="s">
        <v>1781</v>
      </c>
      <c r="H188" s="65"/>
    </row>
    <row r="189" spans="1:8" ht="20.100000000000001" customHeight="1">
      <c r="A189" s="60">
        <v>2012</v>
      </c>
      <c r="B189" s="61">
        <v>2012.05</v>
      </c>
      <c r="C189" s="62" t="s">
        <v>1782</v>
      </c>
      <c r="D189" s="84" t="s">
        <v>1590</v>
      </c>
      <c r="E189" s="137">
        <v>78.724000000000004</v>
      </c>
      <c r="F189" s="61" t="s">
        <v>1059</v>
      </c>
      <c r="G189" s="61" t="s">
        <v>1783</v>
      </c>
      <c r="H189" s="65"/>
    </row>
    <row r="190" spans="1:8" ht="20.100000000000001" customHeight="1">
      <c r="A190" s="60">
        <v>2012</v>
      </c>
      <c r="B190" s="61">
        <v>2012.09</v>
      </c>
      <c r="C190" s="151" t="s">
        <v>1784</v>
      </c>
      <c r="D190" s="79" t="s">
        <v>1572</v>
      </c>
      <c r="E190" s="137">
        <v>55</v>
      </c>
      <c r="F190" s="61" t="s">
        <v>1059</v>
      </c>
      <c r="G190" s="61" t="s">
        <v>1785</v>
      </c>
      <c r="H190" s="65"/>
    </row>
    <row r="191" spans="1:8" ht="20.100000000000001" customHeight="1">
      <c r="A191" s="60">
        <v>2012</v>
      </c>
      <c r="B191" s="61" t="s">
        <v>446</v>
      </c>
      <c r="C191" s="151" t="s">
        <v>1786</v>
      </c>
      <c r="D191" s="79" t="s">
        <v>1572</v>
      </c>
      <c r="E191" s="137">
        <v>345</v>
      </c>
      <c r="F191" s="61" t="s">
        <v>1059</v>
      </c>
      <c r="G191" s="61" t="s">
        <v>1785</v>
      </c>
      <c r="H191" s="65"/>
    </row>
    <row r="192" spans="1:8" ht="20.100000000000001" customHeight="1">
      <c r="A192" s="60">
        <v>2012</v>
      </c>
      <c r="B192" s="61" t="s">
        <v>446</v>
      </c>
      <c r="C192" s="151" t="s">
        <v>1787</v>
      </c>
      <c r="D192" s="79" t="s">
        <v>1572</v>
      </c>
      <c r="E192" s="137">
        <v>345</v>
      </c>
      <c r="F192" s="61" t="s">
        <v>1059</v>
      </c>
      <c r="G192" s="61" t="s">
        <v>1785</v>
      </c>
      <c r="H192" s="65"/>
    </row>
    <row r="193" spans="1:8" ht="20.100000000000001" customHeight="1">
      <c r="A193" s="60">
        <v>2012</v>
      </c>
      <c r="B193" s="61">
        <v>2012.11</v>
      </c>
      <c r="C193" s="151" t="s">
        <v>1788</v>
      </c>
      <c r="D193" s="79" t="s">
        <v>1572</v>
      </c>
      <c r="E193" s="137">
        <v>450</v>
      </c>
      <c r="F193" s="61" t="s">
        <v>1059</v>
      </c>
      <c r="G193" s="61" t="s">
        <v>1785</v>
      </c>
      <c r="H193" s="65"/>
    </row>
    <row r="194" spans="1:8" ht="20.100000000000001" customHeight="1">
      <c r="A194" s="60">
        <v>2012</v>
      </c>
      <c r="B194" s="61">
        <v>2012.05</v>
      </c>
      <c r="C194" s="151" t="s">
        <v>1789</v>
      </c>
      <c r="D194" s="79" t="s">
        <v>1572</v>
      </c>
      <c r="E194" s="137">
        <v>274</v>
      </c>
      <c r="F194" s="61" t="s">
        <v>1059</v>
      </c>
      <c r="G194" s="61" t="s">
        <v>1785</v>
      </c>
      <c r="H194" s="65"/>
    </row>
    <row r="195" spans="1:8" ht="20.100000000000001" customHeight="1">
      <c r="A195" s="60">
        <v>2012</v>
      </c>
      <c r="B195" s="61">
        <v>2012.03</v>
      </c>
      <c r="C195" s="136" t="s">
        <v>1790</v>
      </c>
      <c r="D195" s="61" t="s">
        <v>1572</v>
      </c>
      <c r="E195" s="137">
        <v>86.86</v>
      </c>
      <c r="F195" s="61" t="s">
        <v>1059</v>
      </c>
      <c r="G195" s="61" t="s">
        <v>1131</v>
      </c>
      <c r="H195" s="65"/>
    </row>
    <row r="196" spans="1:8" ht="20.100000000000001" customHeight="1">
      <c r="A196" s="60">
        <v>2012</v>
      </c>
      <c r="B196" s="61">
        <v>2012.03</v>
      </c>
      <c r="C196" s="136" t="s">
        <v>1791</v>
      </c>
      <c r="D196" s="61" t="s">
        <v>1572</v>
      </c>
      <c r="E196" s="137">
        <v>273</v>
      </c>
      <c r="F196" s="61" t="s">
        <v>1059</v>
      </c>
      <c r="G196" s="61" t="s">
        <v>1131</v>
      </c>
      <c r="H196" s="65"/>
    </row>
    <row r="197" spans="1:8" ht="20.100000000000001" customHeight="1">
      <c r="A197" s="60">
        <v>2012</v>
      </c>
      <c r="B197" s="61">
        <v>2012.01</v>
      </c>
      <c r="C197" s="136" t="s">
        <v>1792</v>
      </c>
      <c r="D197" s="61" t="s">
        <v>1590</v>
      </c>
      <c r="E197" s="137">
        <v>103.664</v>
      </c>
      <c r="F197" s="61" t="s">
        <v>1793</v>
      </c>
      <c r="G197" s="61" t="s">
        <v>1060</v>
      </c>
      <c r="H197" s="65"/>
    </row>
    <row r="198" spans="1:8" ht="20.100000000000001" customHeight="1">
      <c r="A198" s="60">
        <v>2012</v>
      </c>
      <c r="B198" s="61">
        <v>2012.01</v>
      </c>
      <c r="C198" s="68" t="s">
        <v>1794</v>
      </c>
      <c r="D198" s="71" t="s">
        <v>1590</v>
      </c>
      <c r="E198" s="137">
        <v>105.289</v>
      </c>
      <c r="F198" s="61" t="s">
        <v>1793</v>
      </c>
      <c r="G198" s="61" t="s">
        <v>1060</v>
      </c>
      <c r="H198" s="65"/>
    </row>
    <row r="199" spans="1:8" ht="20.100000000000001" customHeight="1">
      <c r="A199" s="60">
        <v>2012</v>
      </c>
      <c r="B199" s="61">
        <v>2012.01</v>
      </c>
      <c r="C199" s="136" t="s">
        <v>1795</v>
      </c>
      <c r="D199" s="61" t="s">
        <v>1590</v>
      </c>
      <c r="E199" s="137">
        <v>106.26900000000001</v>
      </c>
      <c r="F199" s="61" t="s">
        <v>1793</v>
      </c>
      <c r="G199" s="61" t="s">
        <v>1060</v>
      </c>
      <c r="H199" s="65"/>
    </row>
    <row r="200" spans="1:8" ht="20.100000000000001" customHeight="1">
      <c r="A200" s="60">
        <v>2012</v>
      </c>
      <c r="B200" s="61">
        <v>2012.01</v>
      </c>
      <c r="C200" s="136" t="s">
        <v>1796</v>
      </c>
      <c r="D200" s="61" t="s">
        <v>1590</v>
      </c>
      <c r="E200" s="137">
        <v>42.942</v>
      </c>
      <c r="F200" s="61" t="s">
        <v>1793</v>
      </c>
      <c r="G200" s="61" t="s">
        <v>1060</v>
      </c>
      <c r="H200" s="65"/>
    </row>
    <row r="201" spans="1:8" ht="20.100000000000001" customHeight="1">
      <c r="A201" s="60">
        <v>2012</v>
      </c>
      <c r="B201" s="61">
        <v>2012.01</v>
      </c>
      <c r="C201" s="136" t="s">
        <v>1797</v>
      </c>
      <c r="D201" s="61" t="s">
        <v>1590</v>
      </c>
      <c r="E201" s="137">
        <v>72.257000000000005</v>
      </c>
      <c r="F201" s="61" t="s">
        <v>1793</v>
      </c>
      <c r="G201" s="61" t="s">
        <v>1060</v>
      </c>
      <c r="H201" s="65"/>
    </row>
    <row r="202" spans="1:8" ht="20.100000000000001" customHeight="1">
      <c r="A202" s="60">
        <v>2012</v>
      </c>
      <c r="B202" s="61">
        <v>2012.01</v>
      </c>
      <c r="C202" s="136" t="s">
        <v>1798</v>
      </c>
      <c r="D202" s="61" t="s">
        <v>1590</v>
      </c>
      <c r="E202" s="137">
        <v>48.122</v>
      </c>
      <c r="F202" s="61" t="s">
        <v>1793</v>
      </c>
      <c r="G202" s="61" t="s">
        <v>1060</v>
      </c>
      <c r="H202" s="65"/>
    </row>
    <row r="203" spans="1:8" ht="20.100000000000001" customHeight="1">
      <c r="A203" s="60">
        <v>2012</v>
      </c>
      <c r="B203" s="61">
        <v>2012.09</v>
      </c>
      <c r="C203" s="136" t="s">
        <v>1799</v>
      </c>
      <c r="D203" s="61" t="s">
        <v>1590</v>
      </c>
      <c r="E203" s="137">
        <v>30</v>
      </c>
      <c r="F203" s="61" t="s">
        <v>1793</v>
      </c>
      <c r="G203" s="61" t="s">
        <v>1060</v>
      </c>
      <c r="H203" s="65"/>
    </row>
    <row r="204" spans="1:8" ht="20.100000000000001" customHeight="1">
      <c r="A204" s="60">
        <v>2012</v>
      </c>
      <c r="B204" s="89">
        <v>2012.07</v>
      </c>
      <c r="C204" s="68" t="s">
        <v>1800</v>
      </c>
      <c r="D204" s="89" t="s">
        <v>1590</v>
      </c>
      <c r="E204" s="137">
        <v>150</v>
      </c>
      <c r="F204" s="89" t="s">
        <v>1793</v>
      </c>
      <c r="G204" s="89" t="s">
        <v>1801</v>
      </c>
      <c r="H204" s="65"/>
    </row>
    <row r="205" spans="1:8" ht="20.100000000000001" customHeight="1">
      <c r="A205" s="60">
        <v>2012</v>
      </c>
      <c r="B205" s="89">
        <v>2012.07</v>
      </c>
      <c r="C205" s="68" t="s">
        <v>1802</v>
      </c>
      <c r="D205" s="89" t="s">
        <v>1590</v>
      </c>
      <c r="E205" s="137">
        <v>400</v>
      </c>
      <c r="F205" s="89" t="s">
        <v>1793</v>
      </c>
      <c r="G205" s="89" t="s">
        <v>1801</v>
      </c>
      <c r="H205" s="65"/>
    </row>
    <row r="206" spans="1:8" ht="20.100000000000001" customHeight="1">
      <c r="A206" s="60">
        <v>2012</v>
      </c>
      <c r="B206" s="61">
        <v>2012.02</v>
      </c>
      <c r="C206" s="136" t="s">
        <v>1803</v>
      </c>
      <c r="D206" s="61" t="s">
        <v>1590</v>
      </c>
      <c r="E206" s="137">
        <v>100</v>
      </c>
      <c r="F206" s="61" t="s">
        <v>1793</v>
      </c>
      <c r="G206" s="61" t="s">
        <v>1804</v>
      </c>
      <c r="H206" s="65"/>
    </row>
    <row r="207" spans="1:8" ht="20.100000000000001" customHeight="1">
      <c r="A207" s="60">
        <v>2012</v>
      </c>
      <c r="B207" s="61">
        <v>2012.03</v>
      </c>
      <c r="C207" s="136" t="s">
        <v>1805</v>
      </c>
      <c r="D207" s="61" t="s">
        <v>1657</v>
      </c>
      <c r="E207" s="137">
        <v>30</v>
      </c>
      <c r="F207" s="61" t="s">
        <v>676</v>
      </c>
      <c r="G207" s="61" t="s">
        <v>1060</v>
      </c>
      <c r="H207" s="65"/>
    </row>
    <row r="208" spans="1:8" ht="20.100000000000001" customHeight="1">
      <c r="A208" s="60">
        <v>2012</v>
      </c>
      <c r="B208" s="61">
        <v>2012.03</v>
      </c>
      <c r="C208" s="136" t="s">
        <v>1806</v>
      </c>
      <c r="D208" s="61" t="s">
        <v>1657</v>
      </c>
      <c r="E208" s="137">
        <v>30</v>
      </c>
      <c r="F208" s="61" t="s">
        <v>676</v>
      </c>
      <c r="G208" s="61" t="s">
        <v>1060</v>
      </c>
      <c r="H208" s="65"/>
    </row>
    <row r="209" spans="1:8" ht="20.100000000000001" customHeight="1">
      <c r="A209" s="60">
        <v>2012</v>
      </c>
      <c r="B209" s="61">
        <v>2012.01</v>
      </c>
      <c r="C209" s="136" t="s">
        <v>1807</v>
      </c>
      <c r="D209" s="61" t="s">
        <v>1653</v>
      </c>
      <c r="E209" s="137">
        <v>97.06</v>
      </c>
      <c r="F209" s="61" t="s">
        <v>676</v>
      </c>
      <c r="G209" s="61" t="s">
        <v>1060</v>
      </c>
      <c r="H209" s="65"/>
    </row>
    <row r="210" spans="1:8" ht="20.100000000000001" customHeight="1">
      <c r="A210" s="60">
        <v>2012</v>
      </c>
      <c r="B210" s="61">
        <v>2012.08</v>
      </c>
      <c r="C210" s="136" t="s">
        <v>1808</v>
      </c>
      <c r="D210" s="61" t="s">
        <v>1657</v>
      </c>
      <c r="E210" s="137">
        <v>447</v>
      </c>
      <c r="F210" s="61" t="s">
        <v>676</v>
      </c>
      <c r="G210" s="61" t="s">
        <v>677</v>
      </c>
      <c r="H210" s="65"/>
    </row>
    <row r="211" spans="1:8" ht="20.100000000000001" customHeight="1">
      <c r="A211" s="60">
        <v>2012</v>
      </c>
      <c r="B211" s="61">
        <v>2012.09</v>
      </c>
      <c r="C211" s="136" t="s">
        <v>1809</v>
      </c>
      <c r="D211" s="61" t="s">
        <v>1657</v>
      </c>
      <c r="E211" s="137">
        <v>427</v>
      </c>
      <c r="F211" s="61" t="s">
        <v>676</v>
      </c>
      <c r="G211" s="61" t="s">
        <v>677</v>
      </c>
      <c r="H211" s="65"/>
    </row>
    <row r="212" spans="1:8" ht="20.100000000000001" customHeight="1">
      <c r="A212" s="60">
        <v>2012</v>
      </c>
      <c r="B212" s="61">
        <v>2012.03</v>
      </c>
      <c r="C212" s="136" t="s">
        <v>1810</v>
      </c>
      <c r="D212" s="61" t="s">
        <v>1657</v>
      </c>
      <c r="E212" s="137">
        <v>116</v>
      </c>
      <c r="F212" s="61" t="s">
        <v>676</v>
      </c>
      <c r="G212" s="61" t="s">
        <v>691</v>
      </c>
      <c r="H212" s="65"/>
    </row>
    <row r="213" spans="1:8" ht="20.100000000000001" customHeight="1">
      <c r="A213" s="60">
        <v>2012</v>
      </c>
      <c r="B213" s="61">
        <v>2012.03</v>
      </c>
      <c r="C213" s="136" t="s">
        <v>1811</v>
      </c>
      <c r="D213" s="61" t="s">
        <v>1657</v>
      </c>
      <c r="E213" s="137">
        <v>81</v>
      </c>
      <c r="F213" s="61" t="s">
        <v>676</v>
      </c>
      <c r="G213" s="61" t="s">
        <v>698</v>
      </c>
      <c r="H213" s="65"/>
    </row>
    <row r="214" spans="1:8" ht="20.100000000000001" customHeight="1">
      <c r="A214" s="60">
        <v>2012</v>
      </c>
      <c r="B214" s="61">
        <v>2012.02</v>
      </c>
      <c r="C214" s="136" t="s">
        <v>1755</v>
      </c>
      <c r="D214" s="61" t="s">
        <v>1657</v>
      </c>
      <c r="E214" s="137">
        <v>32</v>
      </c>
      <c r="F214" s="61" t="s">
        <v>676</v>
      </c>
      <c r="G214" s="61" t="s">
        <v>1812</v>
      </c>
      <c r="H214" s="65"/>
    </row>
    <row r="215" spans="1:8" ht="20.100000000000001" customHeight="1">
      <c r="A215" s="60">
        <v>2012</v>
      </c>
      <c r="B215" s="61" t="s">
        <v>446</v>
      </c>
      <c r="C215" s="136" t="s">
        <v>1755</v>
      </c>
      <c r="D215" s="61" t="s">
        <v>1657</v>
      </c>
      <c r="E215" s="137">
        <v>170</v>
      </c>
      <c r="F215" s="61" t="s">
        <v>676</v>
      </c>
      <c r="G215" s="61" t="s">
        <v>1812</v>
      </c>
      <c r="H215" s="65"/>
    </row>
    <row r="216" spans="1:8" ht="20.100000000000001" customHeight="1">
      <c r="A216" s="60">
        <v>2012</v>
      </c>
      <c r="B216" s="61">
        <v>2012.01</v>
      </c>
      <c r="C216" s="136" t="s">
        <v>1813</v>
      </c>
      <c r="D216" s="61" t="s">
        <v>1657</v>
      </c>
      <c r="E216" s="137">
        <v>50.671999999999997</v>
      </c>
      <c r="F216" s="61" t="s">
        <v>676</v>
      </c>
      <c r="G216" s="61" t="s">
        <v>1814</v>
      </c>
      <c r="H216" s="65"/>
    </row>
    <row r="217" spans="1:8" ht="20.100000000000001" customHeight="1">
      <c r="A217" s="60">
        <v>2012</v>
      </c>
      <c r="B217" s="61">
        <v>2012.01</v>
      </c>
      <c r="C217" s="136" t="s">
        <v>1815</v>
      </c>
      <c r="D217" s="61" t="s">
        <v>1657</v>
      </c>
      <c r="E217" s="137">
        <v>35.86</v>
      </c>
      <c r="F217" s="61" t="s">
        <v>676</v>
      </c>
      <c r="G217" s="61" t="s">
        <v>1814</v>
      </c>
      <c r="H217" s="65"/>
    </row>
    <row r="218" spans="1:8" ht="20.100000000000001" customHeight="1">
      <c r="A218" s="60">
        <v>2012</v>
      </c>
      <c r="B218" s="61">
        <v>2012.01</v>
      </c>
      <c r="C218" s="136" t="s">
        <v>1816</v>
      </c>
      <c r="D218" s="61" t="s">
        <v>1657</v>
      </c>
      <c r="E218" s="137">
        <v>193.51599999999999</v>
      </c>
      <c r="F218" s="61" t="s">
        <v>676</v>
      </c>
      <c r="G218" s="61" t="s">
        <v>1814</v>
      </c>
      <c r="H218" s="65"/>
    </row>
    <row r="219" spans="1:8" ht="20.100000000000001" customHeight="1">
      <c r="A219" s="60">
        <v>2012</v>
      </c>
      <c r="B219" s="61">
        <v>2012.06</v>
      </c>
      <c r="C219" s="136" t="s">
        <v>1817</v>
      </c>
      <c r="D219" s="61" t="s">
        <v>1653</v>
      </c>
      <c r="E219" s="137">
        <v>100.91500000000001</v>
      </c>
      <c r="F219" s="61" t="s">
        <v>676</v>
      </c>
      <c r="G219" s="61" t="s">
        <v>1413</v>
      </c>
      <c r="H219" s="65"/>
    </row>
    <row r="220" spans="1:8" ht="20.100000000000001" customHeight="1">
      <c r="A220" s="60">
        <v>2012</v>
      </c>
      <c r="B220" s="61">
        <v>2012.06</v>
      </c>
      <c r="C220" s="136" t="s">
        <v>1818</v>
      </c>
      <c r="D220" s="61" t="s">
        <v>1653</v>
      </c>
      <c r="E220" s="137">
        <v>76.364000000000004</v>
      </c>
      <c r="F220" s="61" t="s">
        <v>676</v>
      </c>
      <c r="G220" s="61" t="s">
        <v>1413</v>
      </c>
      <c r="H220" s="65"/>
    </row>
    <row r="221" spans="1:8" ht="20.100000000000001" customHeight="1">
      <c r="A221" s="60">
        <v>2012</v>
      </c>
      <c r="B221" s="61">
        <v>2012.03</v>
      </c>
      <c r="C221" s="136" t="s">
        <v>1819</v>
      </c>
      <c r="D221" s="61" t="s">
        <v>1657</v>
      </c>
      <c r="E221" s="137">
        <v>298</v>
      </c>
      <c r="F221" s="61" t="s">
        <v>676</v>
      </c>
      <c r="G221" s="61" t="s">
        <v>1820</v>
      </c>
      <c r="H221" s="65"/>
    </row>
    <row r="222" spans="1:8" ht="20.100000000000001" customHeight="1">
      <c r="A222" s="60">
        <v>2012</v>
      </c>
      <c r="B222" s="61">
        <v>2012.02</v>
      </c>
      <c r="C222" s="136" t="s">
        <v>1821</v>
      </c>
      <c r="D222" s="61" t="s">
        <v>1657</v>
      </c>
      <c r="E222" s="137">
        <v>281</v>
      </c>
      <c r="F222" s="61" t="s">
        <v>676</v>
      </c>
      <c r="G222" s="61" t="s">
        <v>1822</v>
      </c>
      <c r="H222" s="65"/>
    </row>
    <row r="223" spans="1:8" ht="20.100000000000001" customHeight="1">
      <c r="A223" s="60">
        <v>2012</v>
      </c>
      <c r="B223" s="61">
        <v>2012.11</v>
      </c>
      <c r="C223" s="136" t="s">
        <v>1823</v>
      </c>
      <c r="D223" s="61" t="s">
        <v>1657</v>
      </c>
      <c r="E223" s="137">
        <v>300</v>
      </c>
      <c r="F223" s="61" t="s">
        <v>676</v>
      </c>
      <c r="G223" s="61" t="s">
        <v>1824</v>
      </c>
      <c r="H223" s="65"/>
    </row>
    <row r="224" spans="1:8" ht="20.100000000000001" customHeight="1">
      <c r="A224" s="60">
        <v>2012</v>
      </c>
      <c r="B224" s="61">
        <v>2012.11</v>
      </c>
      <c r="C224" s="136" t="s">
        <v>1825</v>
      </c>
      <c r="D224" s="61" t="s">
        <v>1657</v>
      </c>
      <c r="E224" s="137">
        <v>250</v>
      </c>
      <c r="F224" s="61" t="s">
        <v>676</v>
      </c>
      <c r="G224" s="61" t="s">
        <v>1824</v>
      </c>
      <c r="H224" s="65"/>
    </row>
    <row r="225" spans="1:8" ht="20.100000000000001" customHeight="1">
      <c r="A225" s="60">
        <v>2012</v>
      </c>
      <c r="B225" s="61">
        <v>2012.01</v>
      </c>
      <c r="C225" s="136" t="s">
        <v>1826</v>
      </c>
      <c r="D225" s="61" t="s">
        <v>1653</v>
      </c>
      <c r="E225" s="137">
        <v>15</v>
      </c>
      <c r="F225" s="61" t="s">
        <v>676</v>
      </c>
      <c r="G225" s="61" t="s">
        <v>1827</v>
      </c>
      <c r="H225" s="65"/>
    </row>
    <row r="226" spans="1:8" ht="20.100000000000001" customHeight="1">
      <c r="A226" s="60">
        <v>2012</v>
      </c>
      <c r="B226" s="61">
        <v>2012.06</v>
      </c>
      <c r="C226" s="136" t="s">
        <v>1755</v>
      </c>
      <c r="D226" s="61" t="s">
        <v>1653</v>
      </c>
      <c r="E226" s="137">
        <v>116</v>
      </c>
      <c r="F226" s="61" t="s">
        <v>676</v>
      </c>
      <c r="G226" s="61" t="s">
        <v>1827</v>
      </c>
      <c r="H226" s="65"/>
    </row>
    <row r="227" spans="1:8" ht="20.100000000000001" customHeight="1">
      <c r="A227" s="60">
        <v>2012</v>
      </c>
      <c r="B227" s="61">
        <v>2012.02</v>
      </c>
      <c r="C227" s="136" t="s">
        <v>1828</v>
      </c>
      <c r="D227" s="61" t="s">
        <v>1657</v>
      </c>
      <c r="E227" s="137">
        <v>300</v>
      </c>
      <c r="F227" s="61" t="s">
        <v>676</v>
      </c>
      <c r="G227" s="61" t="s">
        <v>1829</v>
      </c>
      <c r="H227" s="65"/>
    </row>
    <row r="228" spans="1:8" ht="20.100000000000001" customHeight="1">
      <c r="A228" s="60">
        <v>2012</v>
      </c>
      <c r="B228" s="61">
        <v>2012.01</v>
      </c>
      <c r="C228" s="136" t="s">
        <v>1828</v>
      </c>
      <c r="D228" s="61" t="s">
        <v>1657</v>
      </c>
      <c r="E228" s="137">
        <v>89</v>
      </c>
      <c r="F228" s="61" t="s">
        <v>676</v>
      </c>
      <c r="G228" s="61" t="s">
        <v>1829</v>
      </c>
      <c r="H228" s="65"/>
    </row>
    <row r="229" spans="1:8" ht="20.100000000000001" customHeight="1">
      <c r="A229" s="60">
        <v>2012</v>
      </c>
      <c r="B229" s="61">
        <v>2012.01</v>
      </c>
      <c r="C229" s="136" t="s">
        <v>1830</v>
      </c>
      <c r="D229" s="61" t="s">
        <v>1657</v>
      </c>
      <c r="E229" s="137">
        <v>203.28200000000001</v>
      </c>
      <c r="F229" s="61" t="s">
        <v>676</v>
      </c>
      <c r="G229" s="61" t="s">
        <v>1829</v>
      </c>
      <c r="H229" s="65"/>
    </row>
    <row r="230" spans="1:8" ht="20.100000000000001" customHeight="1">
      <c r="A230" s="60">
        <v>2012</v>
      </c>
      <c r="B230" s="61">
        <v>2012.03</v>
      </c>
      <c r="C230" s="136" t="s">
        <v>1830</v>
      </c>
      <c r="D230" s="61" t="s">
        <v>1657</v>
      </c>
      <c r="E230" s="137">
        <v>578</v>
      </c>
      <c r="F230" s="61" t="s">
        <v>676</v>
      </c>
      <c r="G230" s="61" t="s">
        <v>1831</v>
      </c>
      <c r="H230" s="65"/>
    </row>
    <row r="231" spans="1:8" ht="20.100000000000001" customHeight="1">
      <c r="A231" s="60">
        <v>2012</v>
      </c>
      <c r="B231" s="61">
        <v>2012.02</v>
      </c>
      <c r="C231" s="136" t="s">
        <v>1832</v>
      </c>
      <c r="D231" s="61" t="s">
        <v>1657</v>
      </c>
      <c r="E231" s="137">
        <v>297.16300000000001</v>
      </c>
      <c r="F231" s="61" t="s">
        <v>676</v>
      </c>
      <c r="G231" s="61" t="s">
        <v>1833</v>
      </c>
      <c r="H231" s="65"/>
    </row>
    <row r="232" spans="1:8" ht="20.100000000000001" customHeight="1">
      <c r="A232" s="60">
        <v>2012</v>
      </c>
      <c r="B232" s="61">
        <v>2012.02</v>
      </c>
      <c r="C232" s="136" t="s">
        <v>1834</v>
      </c>
      <c r="D232" s="61" t="s">
        <v>1657</v>
      </c>
      <c r="E232" s="137">
        <v>52.655999999999999</v>
      </c>
      <c r="F232" s="61" t="s">
        <v>676</v>
      </c>
      <c r="G232" s="61" t="s">
        <v>792</v>
      </c>
      <c r="H232" s="65"/>
    </row>
    <row r="233" spans="1:8" ht="20.100000000000001" customHeight="1">
      <c r="A233" s="60">
        <v>2012</v>
      </c>
      <c r="B233" s="61">
        <v>2012.02</v>
      </c>
      <c r="C233" s="136" t="s">
        <v>1835</v>
      </c>
      <c r="D233" s="61" t="s">
        <v>1657</v>
      </c>
      <c r="E233" s="137">
        <v>129.73400000000001</v>
      </c>
      <c r="F233" s="61" t="s">
        <v>676</v>
      </c>
      <c r="G233" s="61" t="s">
        <v>792</v>
      </c>
      <c r="H233" s="65"/>
    </row>
    <row r="234" spans="1:8" ht="20.100000000000001" customHeight="1">
      <c r="A234" s="60">
        <v>2012</v>
      </c>
      <c r="B234" s="61">
        <v>2012.06</v>
      </c>
      <c r="C234" s="136" t="s">
        <v>1836</v>
      </c>
      <c r="D234" s="61" t="s">
        <v>1590</v>
      </c>
      <c r="E234" s="137">
        <v>30</v>
      </c>
      <c r="F234" s="61" t="s">
        <v>676</v>
      </c>
      <c r="G234" s="61" t="s">
        <v>1438</v>
      </c>
      <c r="H234" s="65"/>
    </row>
    <row r="235" spans="1:8" ht="20.100000000000001" customHeight="1">
      <c r="A235" s="60">
        <v>2012</v>
      </c>
      <c r="B235" s="61" t="s">
        <v>346</v>
      </c>
      <c r="C235" s="136" t="s">
        <v>1837</v>
      </c>
      <c r="D235" s="61" t="s">
        <v>1590</v>
      </c>
      <c r="E235" s="137">
        <v>54.587000000000003</v>
      </c>
      <c r="F235" s="61" t="s">
        <v>1447</v>
      </c>
      <c r="G235" s="61" t="s">
        <v>1060</v>
      </c>
      <c r="H235" s="65"/>
    </row>
    <row r="236" spans="1:8" ht="20.100000000000001" customHeight="1">
      <c r="A236" s="60">
        <v>2012</v>
      </c>
      <c r="B236" s="61" t="s">
        <v>346</v>
      </c>
      <c r="C236" s="136" t="s">
        <v>1838</v>
      </c>
      <c r="D236" s="61" t="s">
        <v>1572</v>
      </c>
      <c r="E236" s="137">
        <v>148</v>
      </c>
      <c r="F236" s="61" t="s">
        <v>1447</v>
      </c>
      <c r="G236" s="61" t="s">
        <v>1060</v>
      </c>
      <c r="H236" s="65"/>
    </row>
    <row r="237" spans="1:8" ht="20.100000000000001" customHeight="1">
      <c r="A237" s="60">
        <v>2012</v>
      </c>
      <c r="B237" s="61" t="s">
        <v>1839</v>
      </c>
      <c r="C237" s="136" t="s">
        <v>1840</v>
      </c>
      <c r="D237" s="61" t="s">
        <v>1572</v>
      </c>
      <c r="E237" s="137">
        <v>42.5</v>
      </c>
      <c r="F237" s="61" t="s">
        <v>1447</v>
      </c>
      <c r="G237" s="61" t="s">
        <v>1060</v>
      </c>
      <c r="H237" s="65"/>
    </row>
    <row r="238" spans="1:8" ht="20.100000000000001" customHeight="1">
      <c r="A238" s="60">
        <v>2012</v>
      </c>
      <c r="B238" s="61" t="s">
        <v>822</v>
      </c>
      <c r="C238" s="136" t="s">
        <v>1841</v>
      </c>
      <c r="D238" s="61" t="s">
        <v>1572</v>
      </c>
      <c r="E238" s="137">
        <v>50</v>
      </c>
      <c r="F238" s="61" t="s">
        <v>1447</v>
      </c>
      <c r="G238" s="61" t="s">
        <v>1060</v>
      </c>
      <c r="H238" s="65"/>
    </row>
    <row r="239" spans="1:8" ht="20.100000000000001" customHeight="1">
      <c r="A239" s="60">
        <v>2012</v>
      </c>
      <c r="B239" s="61">
        <v>2012.03</v>
      </c>
      <c r="C239" s="75" t="s">
        <v>1842</v>
      </c>
      <c r="D239" s="79" t="s">
        <v>1590</v>
      </c>
      <c r="E239" s="137">
        <v>50</v>
      </c>
      <c r="F239" s="61" t="s">
        <v>1496</v>
      </c>
      <c r="G239" s="61" t="s">
        <v>1060</v>
      </c>
      <c r="H239" s="65"/>
    </row>
    <row r="240" spans="1:8" ht="20.100000000000001" customHeight="1">
      <c r="A240" s="60">
        <v>2012</v>
      </c>
      <c r="B240" s="61">
        <v>2012.02</v>
      </c>
      <c r="C240" s="136" t="s">
        <v>1843</v>
      </c>
      <c r="D240" s="80" t="s">
        <v>1572</v>
      </c>
      <c r="E240" s="137">
        <v>732.99099999999999</v>
      </c>
      <c r="F240" s="61" t="s">
        <v>1540</v>
      </c>
      <c r="G240" s="61" t="s">
        <v>1060</v>
      </c>
      <c r="H240" s="65"/>
    </row>
    <row r="241" spans="1:8" ht="20.100000000000001" customHeight="1">
      <c r="A241" s="60">
        <v>2012</v>
      </c>
      <c r="B241" s="61">
        <v>2012.12</v>
      </c>
      <c r="C241" s="68" t="s">
        <v>1844</v>
      </c>
      <c r="D241" s="71" t="s">
        <v>1572</v>
      </c>
      <c r="E241" s="137">
        <v>136</v>
      </c>
      <c r="F241" s="61" t="s">
        <v>1554</v>
      </c>
      <c r="G241" s="61" t="s">
        <v>1060</v>
      </c>
      <c r="H241" s="65"/>
    </row>
    <row r="242" spans="1:8" ht="20.100000000000001" customHeight="1">
      <c r="A242" s="60">
        <v>2012</v>
      </c>
      <c r="B242" s="61">
        <v>2012.12</v>
      </c>
      <c r="C242" s="68" t="s">
        <v>1845</v>
      </c>
      <c r="D242" s="71" t="s">
        <v>1572</v>
      </c>
      <c r="E242" s="137">
        <v>56</v>
      </c>
      <c r="F242" s="61" t="s">
        <v>1554</v>
      </c>
      <c r="G242" s="61" t="s">
        <v>1060</v>
      </c>
      <c r="H242" s="65"/>
    </row>
    <row r="243" spans="1:8" ht="20.100000000000001" customHeight="1">
      <c r="A243" s="60">
        <v>2012</v>
      </c>
      <c r="B243" s="61">
        <v>2012.12</v>
      </c>
      <c r="C243" s="136" t="s">
        <v>1846</v>
      </c>
      <c r="D243" s="61" t="s">
        <v>1572</v>
      </c>
      <c r="E243" s="137">
        <v>104</v>
      </c>
      <c r="F243" s="61" t="s">
        <v>1554</v>
      </c>
      <c r="G243" s="61" t="s">
        <v>1060</v>
      </c>
      <c r="H243" s="65"/>
    </row>
    <row r="244" spans="1:8" ht="20.100000000000001" customHeight="1">
      <c r="A244" s="60">
        <v>2012</v>
      </c>
      <c r="B244" s="61">
        <v>2012.01</v>
      </c>
      <c r="C244" s="136" t="s">
        <v>1847</v>
      </c>
      <c r="D244" s="61" t="s">
        <v>1653</v>
      </c>
      <c r="E244" s="137">
        <v>102.97499999999999</v>
      </c>
      <c r="F244" s="61" t="s">
        <v>1848</v>
      </c>
      <c r="G244" s="61" t="s">
        <v>1060</v>
      </c>
      <c r="H244" s="65"/>
    </row>
    <row r="245" spans="1:8" ht="20.100000000000001" customHeight="1">
      <c r="A245" s="60">
        <v>2012</v>
      </c>
      <c r="B245" s="61">
        <v>2012.03</v>
      </c>
      <c r="C245" s="68" t="s">
        <v>1849</v>
      </c>
      <c r="D245" s="71" t="s">
        <v>1653</v>
      </c>
      <c r="E245" s="137">
        <v>175</v>
      </c>
      <c r="F245" s="61" t="s">
        <v>1848</v>
      </c>
      <c r="G245" s="61" t="s">
        <v>1060</v>
      </c>
      <c r="H245" s="65"/>
    </row>
    <row r="246" spans="1:8" ht="20.100000000000001" customHeight="1">
      <c r="A246" s="60">
        <v>2012</v>
      </c>
      <c r="B246" s="61">
        <v>2012.03</v>
      </c>
      <c r="C246" s="68" t="s">
        <v>1850</v>
      </c>
      <c r="D246" s="71" t="s">
        <v>1653</v>
      </c>
      <c r="E246" s="137">
        <v>5800</v>
      </c>
      <c r="F246" s="61" t="s">
        <v>1848</v>
      </c>
      <c r="G246" s="61" t="s">
        <v>1060</v>
      </c>
      <c r="H246" s="65"/>
    </row>
    <row r="247" spans="1:8" ht="20.100000000000001" customHeight="1">
      <c r="A247" s="119">
        <v>2012</v>
      </c>
      <c r="B247" s="120">
        <v>2012.08</v>
      </c>
      <c r="C247" s="126" t="s">
        <v>1851</v>
      </c>
      <c r="D247" s="120" t="s">
        <v>1653</v>
      </c>
      <c r="E247" s="152">
        <v>105</v>
      </c>
      <c r="F247" s="120" t="s">
        <v>1848</v>
      </c>
      <c r="G247" s="120" t="s">
        <v>1060</v>
      </c>
      <c r="H247" s="127"/>
    </row>
    <row r="249" spans="1:8" ht="16.5">
      <c r="A249" s="45" t="s">
        <v>1563</v>
      </c>
      <c r="B249" s="46"/>
      <c r="C249" s="46"/>
      <c r="D249" s="45"/>
      <c r="E249" s="46"/>
      <c r="F249" s="47"/>
      <c r="G249" s="48"/>
    </row>
  </sheetData>
  <mergeCells count="3">
    <mergeCell ref="A1:H1"/>
    <mergeCell ref="F3:G3"/>
    <mergeCell ref="A4:B4"/>
  </mergeCells>
  <phoneticPr fontId="1" type="noConversion"/>
  <dataValidations count="1">
    <dataValidation type="list" allowBlank="1" showInputMessage="1" showErrorMessage="1" sqref="D5:D9 IZ5:IZ9 SV5:SV9 ACR5:ACR9 AMN5:AMN9 AWJ5:AWJ9 BGF5:BGF9 BQB5:BQB9 BZX5:BZX9 CJT5:CJT9 CTP5:CTP9 DDL5:DDL9 DNH5:DNH9 DXD5:DXD9 EGZ5:EGZ9 EQV5:EQV9 FAR5:FAR9 FKN5:FKN9 FUJ5:FUJ9 GEF5:GEF9 GOB5:GOB9 GXX5:GXX9 HHT5:HHT9 HRP5:HRP9 IBL5:IBL9 ILH5:ILH9 IVD5:IVD9 JEZ5:JEZ9 JOV5:JOV9 JYR5:JYR9 KIN5:KIN9 KSJ5:KSJ9 LCF5:LCF9 LMB5:LMB9 LVX5:LVX9 MFT5:MFT9 MPP5:MPP9 MZL5:MZL9 NJH5:NJH9 NTD5:NTD9 OCZ5:OCZ9 OMV5:OMV9 OWR5:OWR9 PGN5:PGN9 PQJ5:PQJ9 QAF5:QAF9 QKB5:QKB9 QTX5:QTX9 RDT5:RDT9 RNP5:RNP9 RXL5:RXL9 SHH5:SHH9 SRD5:SRD9 TAZ5:TAZ9 TKV5:TKV9 TUR5:TUR9 UEN5:UEN9 UOJ5:UOJ9 UYF5:UYF9 VIB5:VIB9 VRX5:VRX9 WBT5:WBT9 WLP5:WLP9 WVL5:WVL9 D65541:D65545 IZ65541:IZ65545 SV65541:SV65545 ACR65541:ACR65545 AMN65541:AMN65545 AWJ65541:AWJ65545 BGF65541:BGF65545 BQB65541:BQB65545 BZX65541:BZX65545 CJT65541:CJT65545 CTP65541:CTP65545 DDL65541:DDL65545 DNH65541:DNH65545 DXD65541:DXD65545 EGZ65541:EGZ65545 EQV65541:EQV65545 FAR65541:FAR65545 FKN65541:FKN65545 FUJ65541:FUJ65545 GEF65541:GEF65545 GOB65541:GOB65545 GXX65541:GXX65545 HHT65541:HHT65545 HRP65541:HRP65545 IBL65541:IBL65545 ILH65541:ILH65545 IVD65541:IVD65545 JEZ65541:JEZ65545 JOV65541:JOV65545 JYR65541:JYR65545 KIN65541:KIN65545 KSJ65541:KSJ65545 LCF65541:LCF65545 LMB65541:LMB65545 LVX65541:LVX65545 MFT65541:MFT65545 MPP65541:MPP65545 MZL65541:MZL65545 NJH65541:NJH65545 NTD65541:NTD65545 OCZ65541:OCZ65545 OMV65541:OMV65545 OWR65541:OWR65545 PGN65541:PGN65545 PQJ65541:PQJ65545 QAF65541:QAF65545 QKB65541:QKB65545 QTX65541:QTX65545 RDT65541:RDT65545 RNP65541:RNP65545 RXL65541:RXL65545 SHH65541:SHH65545 SRD65541:SRD65545 TAZ65541:TAZ65545 TKV65541:TKV65545 TUR65541:TUR65545 UEN65541:UEN65545 UOJ65541:UOJ65545 UYF65541:UYF65545 VIB65541:VIB65545 VRX65541:VRX65545 WBT65541:WBT65545 WLP65541:WLP65545 WVL65541:WVL65545 D131077:D131081 IZ131077:IZ131081 SV131077:SV131081 ACR131077:ACR131081 AMN131077:AMN131081 AWJ131077:AWJ131081 BGF131077:BGF131081 BQB131077:BQB131081 BZX131077:BZX131081 CJT131077:CJT131081 CTP131077:CTP131081 DDL131077:DDL131081 DNH131077:DNH131081 DXD131077:DXD131081 EGZ131077:EGZ131081 EQV131077:EQV131081 FAR131077:FAR131081 FKN131077:FKN131081 FUJ131077:FUJ131081 GEF131077:GEF131081 GOB131077:GOB131081 GXX131077:GXX131081 HHT131077:HHT131081 HRP131077:HRP131081 IBL131077:IBL131081 ILH131077:ILH131081 IVD131077:IVD131081 JEZ131077:JEZ131081 JOV131077:JOV131081 JYR131077:JYR131081 KIN131077:KIN131081 KSJ131077:KSJ131081 LCF131077:LCF131081 LMB131077:LMB131081 LVX131077:LVX131081 MFT131077:MFT131081 MPP131077:MPP131081 MZL131077:MZL131081 NJH131077:NJH131081 NTD131077:NTD131081 OCZ131077:OCZ131081 OMV131077:OMV131081 OWR131077:OWR131081 PGN131077:PGN131081 PQJ131077:PQJ131081 QAF131077:QAF131081 QKB131077:QKB131081 QTX131077:QTX131081 RDT131077:RDT131081 RNP131077:RNP131081 RXL131077:RXL131081 SHH131077:SHH131081 SRD131077:SRD131081 TAZ131077:TAZ131081 TKV131077:TKV131081 TUR131077:TUR131081 UEN131077:UEN131081 UOJ131077:UOJ131081 UYF131077:UYF131081 VIB131077:VIB131081 VRX131077:VRX131081 WBT131077:WBT131081 WLP131077:WLP131081 WVL131077:WVL131081 D196613:D196617 IZ196613:IZ196617 SV196613:SV196617 ACR196613:ACR196617 AMN196613:AMN196617 AWJ196613:AWJ196617 BGF196613:BGF196617 BQB196613:BQB196617 BZX196613:BZX196617 CJT196613:CJT196617 CTP196613:CTP196617 DDL196613:DDL196617 DNH196613:DNH196617 DXD196613:DXD196617 EGZ196613:EGZ196617 EQV196613:EQV196617 FAR196613:FAR196617 FKN196613:FKN196617 FUJ196613:FUJ196617 GEF196613:GEF196617 GOB196613:GOB196617 GXX196613:GXX196617 HHT196613:HHT196617 HRP196613:HRP196617 IBL196613:IBL196617 ILH196613:ILH196617 IVD196613:IVD196617 JEZ196613:JEZ196617 JOV196613:JOV196617 JYR196613:JYR196617 KIN196613:KIN196617 KSJ196613:KSJ196617 LCF196613:LCF196617 LMB196613:LMB196617 LVX196613:LVX196617 MFT196613:MFT196617 MPP196613:MPP196617 MZL196613:MZL196617 NJH196613:NJH196617 NTD196613:NTD196617 OCZ196613:OCZ196617 OMV196613:OMV196617 OWR196613:OWR196617 PGN196613:PGN196617 PQJ196613:PQJ196617 QAF196613:QAF196617 QKB196613:QKB196617 QTX196613:QTX196617 RDT196613:RDT196617 RNP196613:RNP196617 RXL196613:RXL196617 SHH196613:SHH196617 SRD196613:SRD196617 TAZ196613:TAZ196617 TKV196613:TKV196617 TUR196613:TUR196617 UEN196613:UEN196617 UOJ196613:UOJ196617 UYF196613:UYF196617 VIB196613:VIB196617 VRX196613:VRX196617 WBT196613:WBT196617 WLP196613:WLP196617 WVL196613:WVL196617 D262149:D262153 IZ262149:IZ262153 SV262149:SV262153 ACR262149:ACR262153 AMN262149:AMN262153 AWJ262149:AWJ262153 BGF262149:BGF262153 BQB262149:BQB262153 BZX262149:BZX262153 CJT262149:CJT262153 CTP262149:CTP262153 DDL262149:DDL262153 DNH262149:DNH262153 DXD262149:DXD262153 EGZ262149:EGZ262153 EQV262149:EQV262153 FAR262149:FAR262153 FKN262149:FKN262153 FUJ262149:FUJ262153 GEF262149:GEF262153 GOB262149:GOB262153 GXX262149:GXX262153 HHT262149:HHT262153 HRP262149:HRP262153 IBL262149:IBL262153 ILH262149:ILH262153 IVD262149:IVD262153 JEZ262149:JEZ262153 JOV262149:JOV262153 JYR262149:JYR262153 KIN262149:KIN262153 KSJ262149:KSJ262153 LCF262149:LCF262153 LMB262149:LMB262153 LVX262149:LVX262153 MFT262149:MFT262153 MPP262149:MPP262153 MZL262149:MZL262153 NJH262149:NJH262153 NTD262149:NTD262153 OCZ262149:OCZ262153 OMV262149:OMV262153 OWR262149:OWR262153 PGN262149:PGN262153 PQJ262149:PQJ262153 QAF262149:QAF262153 QKB262149:QKB262153 QTX262149:QTX262153 RDT262149:RDT262153 RNP262149:RNP262153 RXL262149:RXL262153 SHH262149:SHH262153 SRD262149:SRD262153 TAZ262149:TAZ262153 TKV262149:TKV262153 TUR262149:TUR262153 UEN262149:UEN262153 UOJ262149:UOJ262153 UYF262149:UYF262153 VIB262149:VIB262153 VRX262149:VRX262153 WBT262149:WBT262153 WLP262149:WLP262153 WVL262149:WVL262153 D327685:D327689 IZ327685:IZ327689 SV327685:SV327689 ACR327685:ACR327689 AMN327685:AMN327689 AWJ327685:AWJ327689 BGF327685:BGF327689 BQB327685:BQB327689 BZX327685:BZX327689 CJT327685:CJT327689 CTP327685:CTP327689 DDL327685:DDL327689 DNH327685:DNH327689 DXD327685:DXD327689 EGZ327685:EGZ327689 EQV327685:EQV327689 FAR327685:FAR327689 FKN327685:FKN327689 FUJ327685:FUJ327689 GEF327685:GEF327689 GOB327685:GOB327689 GXX327685:GXX327689 HHT327685:HHT327689 HRP327685:HRP327689 IBL327685:IBL327689 ILH327685:ILH327689 IVD327685:IVD327689 JEZ327685:JEZ327689 JOV327685:JOV327689 JYR327685:JYR327689 KIN327685:KIN327689 KSJ327685:KSJ327689 LCF327685:LCF327689 LMB327685:LMB327689 LVX327685:LVX327689 MFT327685:MFT327689 MPP327685:MPP327689 MZL327685:MZL327689 NJH327685:NJH327689 NTD327685:NTD327689 OCZ327685:OCZ327689 OMV327685:OMV327689 OWR327685:OWR327689 PGN327685:PGN327689 PQJ327685:PQJ327689 QAF327685:QAF327689 QKB327685:QKB327689 QTX327685:QTX327689 RDT327685:RDT327689 RNP327685:RNP327689 RXL327685:RXL327689 SHH327685:SHH327689 SRD327685:SRD327689 TAZ327685:TAZ327689 TKV327685:TKV327689 TUR327685:TUR327689 UEN327685:UEN327689 UOJ327685:UOJ327689 UYF327685:UYF327689 VIB327685:VIB327689 VRX327685:VRX327689 WBT327685:WBT327689 WLP327685:WLP327689 WVL327685:WVL327689 D393221:D393225 IZ393221:IZ393225 SV393221:SV393225 ACR393221:ACR393225 AMN393221:AMN393225 AWJ393221:AWJ393225 BGF393221:BGF393225 BQB393221:BQB393225 BZX393221:BZX393225 CJT393221:CJT393225 CTP393221:CTP393225 DDL393221:DDL393225 DNH393221:DNH393225 DXD393221:DXD393225 EGZ393221:EGZ393225 EQV393221:EQV393225 FAR393221:FAR393225 FKN393221:FKN393225 FUJ393221:FUJ393225 GEF393221:GEF393225 GOB393221:GOB393225 GXX393221:GXX393225 HHT393221:HHT393225 HRP393221:HRP393225 IBL393221:IBL393225 ILH393221:ILH393225 IVD393221:IVD393225 JEZ393221:JEZ393225 JOV393221:JOV393225 JYR393221:JYR393225 KIN393221:KIN393225 KSJ393221:KSJ393225 LCF393221:LCF393225 LMB393221:LMB393225 LVX393221:LVX393225 MFT393221:MFT393225 MPP393221:MPP393225 MZL393221:MZL393225 NJH393221:NJH393225 NTD393221:NTD393225 OCZ393221:OCZ393225 OMV393221:OMV393225 OWR393221:OWR393225 PGN393221:PGN393225 PQJ393221:PQJ393225 QAF393221:QAF393225 QKB393221:QKB393225 QTX393221:QTX393225 RDT393221:RDT393225 RNP393221:RNP393225 RXL393221:RXL393225 SHH393221:SHH393225 SRD393221:SRD393225 TAZ393221:TAZ393225 TKV393221:TKV393225 TUR393221:TUR393225 UEN393221:UEN393225 UOJ393221:UOJ393225 UYF393221:UYF393225 VIB393221:VIB393225 VRX393221:VRX393225 WBT393221:WBT393225 WLP393221:WLP393225 WVL393221:WVL393225 D458757:D458761 IZ458757:IZ458761 SV458757:SV458761 ACR458757:ACR458761 AMN458757:AMN458761 AWJ458757:AWJ458761 BGF458757:BGF458761 BQB458757:BQB458761 BZX458757:BZX458761 CJT458757:CJT458761 CTP458757:CTP458761 DDL458757:DDL458761 DNH458757:DNH458761 DXD458757:DXD458761 EGZ458757:EGZ458761 EQV458757:EQV458761 FAR458757:FAR458761 FKN458757:FKN458761 FUJ458757:FUJ458761 GEF458757:GEF458761 GOB458757:GOB458761 GXX458757:GXX458761 HHT458757:HHT458761 HRP458757:HRP458761 IBL458757:IBL458761 ILH458757:ILH458761 IVD458757:IVD458761 JEZ458757:JEZ458761 JOV458757:JOV458761 JYR458757:JYR458761 KIN458757:KIN458761 KSJ458757:KSJ458761 LCF458757:LCF458761 LMB458757:LMB458761 LVX458757:LVX458761 MFT458757:MFT458761 MPP458757:MPP458761 MZL458757:MZL458761 NJH458757:NJH458761 NTD458757:NTD458761 OCZ458757:OCZ458761 OMV458757:OMV458761 OWR458757:OWR458761 PGN458757:PGN458761 PQJ458757:PQJ458761 QAF458757:QAF458761 QKB458757:QKB458761 QTX458757:QTX458761 RDT458757:RDT458761 RNP458757:RNP458761 RXL458757:RXL458761 SHH458757:SHH458761 SRD458757:SRD458761 TAZ458757:TAZ458761 TKV458757:TKV458761 TUR458757:TUR458761 UEN458757:UEN458761 UOJ458757:UOJ458761 UYF458757:UYF458761 VIB458757:VIB458761 VRX458757:VRX458761 WBT458757:WBT458761 WLP458757:WLP458761 WVL458757:WVL458761 D524293:D524297 IZ524293:IZ524297 SV524293:SV524297 ACR524293:ACR524297 AMN524293:AMN524297 AWJ524293:AWJ524297 BGF524293:BGF524297 BQB524293:BQB524297 BZX524293:BZX524297 CJT524293:CJT524297 CTP524293:CTP524297 DDL524293:DDL524297 DNH524293:DNH524297 DXD524293:DXD524297 EGZ524293:EGZ524297 EQV524293:EQV524297 FAR524293:FAR524297 FKN524293:FKN524297 FUJ524293:FUJ524297 GEF524293:GEF524297 GOB524293:GOB524297 GXX524293:GXX524297 HHT524293:HHT524297 HRP524293:HRP524297 IBL524293:IBL524297 ILH524293:ILH524297 IVD524293:IVD524297 JEZ524293:JEZ524297 JOV524293:JOV524297 JYR524293:JYR524297 KIN524293:KIN524297 KSJ524293:KSJ524297 LCF524293:LCF524297 LMB524293:LMB524297 LVX524293:LVX524297 MFT524293:MFT524297 MPP524293:MPP524297 MZL524293:MZL524297 NJH524293:NJH524297 NTD524293:NTD524297 OCZ524293:OCZ524297 OMV524293:OMV524297 OWR524293:OWR524297 PGN524293:PGN524297 PQJ524293:PQJ524297 QAF524293:QAF524297 QKB524293:QKB524297 QTX524293:QTX524297 RDT524293:RDT524297 RNP524293:RNP524297 RXL524293:RXL524297 SHH524293:SHH524297 SRD524293:SRD524297 TAZ524293:TAZ524297 TKV524293:TKV524297 TUR524293:TUR524297 UEN524293:UEN524297 UOJ524293:UOJ524297 UYF524293:UYF524297 VIB524293:VIB524297 VRX524293:VRX524297 WBT524293:WBT524297 WLP524293:WLP524297 WVL524293:WVL524297 D589829:D589833 IZ589829:IZ589833 SV589829:SV589833 ACR589829:ACR589833 AMN589829:AMN589833 AWJ589829:AWJ589833 BGF589829:BGF589833 BQB589829:BQB589833 BZX589829:BZX589833 CJT589829:CJT589833 CTP589829:CTP589833 DDL589829:DDL589833 DNH589829:DNH589833 DXD589829:DXD589833 EGZ589829:EGZ589833 EQV589829:EQV589833 FAR589829:FAR589833 FKN589829:FKN589833 FUJ589829:FUJ589833 GEF589829:GEF589833 GOB589829:GOB589833 GXX589829:GXX589833 HHT589829:HHT589833 HRP589829:HRP589833 IBL589829:IBL589833 ILH589829:ILH589833 IVD589829:IVD589833 JEZ589829:JEZ589833 JOV589829:JOV589833 JYR589829:JYR589833 KIN589829:KIN589833 KSJ589829:KSJ589833 LCF589829:LCF589833 LMB589829:LMB589833 LVX589829:LVX589833 MFT589829:MFT589833 MPP589829:MPP589833 MZL589829:MZL589833 NJH589829:NJH589833 NTD589829:NTD589833 OCZ589829:OCZ589833 OMV589829:OMV589833 OWR589829:OWR589833 PGN589829:PGN589833 PQJ589829:PQJ589833 QAF589829:QAF589833 QKB589829:QKB589833 QTX589829:QTX589833 RDT589829:RDT589833 RNP589829:RNP589833 RXL589829:RXL589833 SHH589829:SHH589833 SRD589829:SRD589833 TAZ589829:TAZ589833 TKV589829:TKV589833 TUR589829:TUR589833 UEN589829:UEN589833 UOJ589829:UOJ589833 UYF589829:UYF589833 VIB589829:VIB589833 VRX589829:VRX589833 WBT589829:WBT589833 WLP589829:WLP589833 WVL589829:WVL589833 D655365:D655369 IZ655365:IZ655369 SV655365:SV655369 ACR655365:ACR655369 AMN655365:AMN655369 AWJ655365:AWJ655369 BGF655365:BGF655369 BQB655365:BQB655369 BZX655365:BZX655369 CJT655365:CJT655369 CTP655365:CTP655369 DDL655365:DDL655369 DNH655365:DNH655369 DXD655365:DXD655369 EGZ655365:EGZ655369 EQV655365:EQV655369 FAR655365:FAR655369 FKN655365:FKN655369 FUJ655365:FUJ655369 GEF655365:GEF655369 GOB655365:GOB655369 GXX655365:GXX655369 HHT655365:HHT655369 HRP655365:HRP655369 IBL655365:IBL655369 ILH655365:ILH655369 IVD655365:IVD655369 JEZ655365:JEZ655369 JOV655365:JOV655369 JYR655365:JYR655369 KIN655365:KIN655369 KSJ655365:KSJ655369 LCF655365:LCF655369 LMB655365:LMB655369 LVX655365:LVX655369 MFT655365:MFT655369 MPP655365:MPP655369 MZL655365:MZL655369 NJH655365:NJH655369 NTD655365:NTD655369 OCZ655365:OCZ655369 OMV655365:OMV655369 OWR655365:OWR655369 PGN655365:PGN655369 PQJ655365:PQJ655369 QAF655365:QAF655369 QKB655365:QKB655369 QTX655365:QTX655369 RDT655365:RDT655369 RNP655365:RNP655369 RXL655365:RXL655369 SHH655365:SHH655369 SRD655365:SRD655369 TAZ655365:TAZ655369 TKV655365:TKV655369 TUR655365:TUR655369 UEN655365:UEN655369 UOJ655365:UOJ655369 UYF655365:UYF655369 VIB655365:VIB655369 VRX655365:VRX655369 WBT655365:WBT655369 WLP655365:WLP655369 WVL655365:WVL655369 D720901:D720905 IZ720901:IZ720905 SV720901:SV720905 ACR720901:ACR720905 AMN720901:AMN720905 AWJ720901:AWJ720905 BGF720901:BGF720905 BQB720901:BQB720905 BZX720901:BZX720905 CJT720901:CJT720905 CTP720901:CTP720905 DDL720901:DDL720905 DNH720901:DNH720905 DXD720901:DXD720905 EGZ720901:EGZ720905 EQV720901:EQV720905 FAR720901:FAR720905 FKN720901:FKN720905 FUJ720901:FUJ720905 GEF720901:GEF720905 GOB720901:GOB720905 GXX720901:GXX720905 HHT720901:HHT720905 HRP720901:HRP720905 IBL720901:IBL720905 ILH720901:ILH720905 IVD720901:IVD720905 JEZ720901:JEZ720905 JOV720901:JOV720905 JYR720901:JYR720905 KIN720901:KIN720905 KSJ720901:KSJ720905 LCF720901:LCF720905 LMB720901:LMB720905 LVX720901:LVX720905 MFT720901:MFT720905 MPP720901:MPP720905 MZL720901:MZL720905 NJH720901:NJH720905 NTD720901:NTD720905 OCZ720901:OCZ720905 OMV720901:OMV720905 OWR720901:OWR720905 PGN720901:PGN720905 PQJ720901:PQJ720905 QAF720901:QAF720905 QKB720901:QKB720905 QTX720901:QTX720905 RDT720901:RDT720905 RNP720901:RNP720905 RXL720901:RXL720905 SHH720901:SHH720905 SRD720901:SRD720905 TAZ720901:TAZ720905 TKV720901:TKV720905 TUR720901:TUR720905 UEN720901:UEN720905 UOJ720901:UOJ720905 UYF720901:UYF720905 VIB720901:VIB720905 VRX720901:VRX720905 WBT720901:WBT720905 WLP720901:WLP720905 WVL720901:WVL720905 D786437:D786441 IZ786437:IZ786441 SV786437:SV786441 ACR786437:ACR786441 AMN786437:AMN786441 AWJ786437:AWJ786441 BGF786437:BGF786441 BQB786437:BQB786441 BZX786437:BZX786441 CJT786437:CJT786441 CTP786437:CTP786441 DDL786437:DDL786441 DNH786437:DNH786441 DXD786437:DXD786441 EGZ786437:EGZ786441 EQV786437:EQV786441 FAR786437:FAR786441 FKN786437:FKN786441 FUJ786437:FUJ786441 GEF786437:GEF786441 GOB786437:GOB786441 GXX786437:GXX786441 HHT786437:HHT786441 HRP786437:HRP786441 IBL786437:IBL786441 ILH786437:ILH786441 IVD786437:IVD786441 JEZ786437:JEZ786441 JOV786437:JOV786441 JYR786437:JYR786441 KIN786437:KIN786441 KSJ786437:KSJ786441 LCF786437:LCF786441 LMB786437:LMB786441 LVX786437:LVX786441 MFT786437:MFT786441 MPP786437:MPP786441 MZL786437:MZL786441 NJH786437:NJH786441 NTD786437:NTD786441 OCZ786437:OCZ786441 OMV786437:OMV786441 OWR786437:OWR786441 PGN786437:PGN786441 PQJ786437:PQJ786441 QAF786437:QAF786441 QKB786437:QKB786441 QTX786437:QTX786441 RDT786437:RDT786441 RNP786437:RNP786441 RXL786437:RXL786441 SHH786437:SHH786441 SRD786437:SRD786441 TAZ786437:TAZ786441 TKV786437:TKV786441 TUR786437:TUR786441 UEN786437:UEN786441 UOJ786437:UOJ786441 UYF786437:UYF786441 VIB786437:VIB786441 VRX786437:VRX786441 WBT786437:WBT786441 WLP786437:WLP786441 WVL786437:WVL786441 D851973:D851977 IZ851973:IZ851977 SV851973:SV851977 ACR851973:ACR851977 AMN851973:AMN851977 AWJ851973:AWJ851977 BGF851973:BGF851977 BQB851973:BQB851977 BZX851973:BZX851977 CJT851973:CJT851977 CTP851973:CTP851977 DDL851973:DDL851977 DNH851973:DNH851977 DXD851973:DXD851977 EGZ851973:EGZ851977 EQV851973:EQV851977 FAR851973:FAR851977 FKN851973:FKN851977 FUJ851973:FUJ851977 GEF851973:GEF851977 GOB851973:GOB851977 GXX851973:GXX851977 HHT851973:HHT851977 HRP851973:HRP851977 IBL851973:IBL851977 ILH851973:ILH851977 IVD851973:IVD851977 JEZ851973:JEZ851977 JOV851973:JOV851977 JYR851973:JYR851977 KIN851973:KIN851977 KSJ851973:KSJ851977 LCF851973:LCF851977 LMB851973:LMB851977 LVX851973:LVX851977 MFT851973:MFT851977 MPP851973:MPP851977 MZL851973:MZL851977 NJH851973:NJH851977 NTD851973:NTD851977 OCZ851973:OCZ851977 OMV851973:OMV851977 OWR851973:OWR851977 PGN851973:PGN851977 PQJ851973:PQJ851977 QAF851973:QAF851977 QKB851973:QKB851977 QTX851973:QTX851977 RDT851973:RDT851977 RNP851973:RNP851977 RXL851973:RXL851977 SHH851973:SHH851977 SRD851973:SRD851977 TAZ851973:TAZ851977 TKV851973:TKV851977 TUR851973:TUR851977 UEN851973:UEN851977 UOJ851973:UOJ851977 UYF851973:UYF851977 VIB851973:VIB851977 VRX851973:VRX851977 WBT851973:WBT851977 WLP851973:WLP851977 WVL851973:WVL851977 D917509:D917513 IZ917509:IZ917513 SV917509:SV917513 ACR917509:ACR917513 AMN917509:AMN917513 AWJ917509:AWJ917513 BGF917509:BGF917513 BQB917509:BQB917513 BZX917509:BZX917513 CJT917509:CJT917513 CTP917509:CTP917513 DDL917509:DDL917513 DNH917509:DNH917513 DXD917509:DXD917513 EGZ917509:EGZ917513 EQV917509:EQV917513 FAR917509:FAR917513 FKN917509:FKN917513 FUJ917509:FUJ917513 GEF917509:GEF917513 GOB917509:GOB917513 GXX917509:GXX917513 HHT917509:HHT917513 HRP917509:HRP917513 IBL917509:IBL917513 ILH917509:ILH917513 IVD917509:IVD917513 JEZ917509:JEZ917513 JOV917509:JOV917513 JYR917509:JYR917513 KIN917509:KIN917513 KSJ917509:KSJ917513 LCF917509:LCF917513 LMB917509:LMB917513 LVX917509:LVX917513 MFT917509:MFT917513 MPP917509:MPP917513 MZL917509:MZL917513 NJH917509:NJH917513 NTD917509:NTD917513 OCZ917509:OCZ917513 OMV917509:OMV917513 OWR917509:OWR917513 PGN917509:PGN917513 PQJ917509:PQJ917513 QAF917509:QAF917513 QKB917509:QKB917513 QTX917509:QTX917513 RDT917509:RDT917513 RNP917509:RNP917513 RXL917509:RXL917513 SHH917509:SHH917513 SRD917509:SRD917513 TAZ917509:TAZ917513 TKV917509:TKV917513 TUR917509:TUR917513 UEN917509:UEN917513 UOJ917509:UOJ917513 UYF917509:UYF917513 VIB917509:VIB917513 VRX917509:VRX917513 WBT917509:WBT917513 WLP917509:WLP917513 WVL917509:WVL917513 D983045:D983049 IZ983045:IZ983049 SV983045:SV983049 ACR983045:ACR983049 AMN983045:AMN983049 AWJ983045:AWJ983049 BGF983045:BGF983049 BQB983045:BQB983049 BZX983045:BZX983049 CJT983045:CJT983049 CTP983045:CTP983049 DDL983045:DDL983049 DNH983045:DNH983049 DXD983045:DXD983049 EGZ983045:EGZ983049 EQV983045:EQV983049 FAR983045:FAR983049 FKN983045:FKN983049 FUJ983045:FUJ983049 GEF983045:GEF983049 GOB983045:GOB983049 GXX983045:GXX983049 HHT983045:HHT983049 HRP983045:HRP983049 IBL983045:IBL983049 ILH983045:ILH983049 IVD983045:IVD983049 JEZ983045:JEZ983049 JOV983045:JOV983049 JYR983045:JYR983049 KIN983045:KIN983049 KSJ983045:KSJ983049 LCF983045:LCF983049 LMB983045:LMB983049 LVX983045:LVX983049 MFT983045:MFT983049 MPP983045:MPP983049 MZL983045:MZL983049 NJH983045:NJH983049 NTD983045:NTD983049 OCZ983045:OCZ983049 OMV983045:OMV983049 OWR983045:OWR983049 PGN983045:PGN983049 PQJ983045:PQJ983049 QAF983045:QAF983049 QKB983045:QKB983049 QTX983045:QTX983049 RDT983045:RDT983049 RNP983045:RNP983049 RXL983045:RXL983049 SHH983045:SHH983049 SRD983045:SRD983049 TAZ983045:TAZ983049 TKV983045:TKV983049 TUR983045:TUR983049 UEN983045:UEN983049 UOJ983045:UOJ983049 UYF983045:UYF983049 VIB983045:VIB983049 VRX983045:VRX983049 WBT983045:WBT983049 WLP983045:WLP983049 WVL983045:WVL983049">
      <formula1>"일반용역,기술용역"</formula1>
    </dataValidation>
  </dataValidations>
  <pageMargins left="0.74803149606299213" right="0.74803149606299213"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신규공사</vt:lpstr>
      <vt:lpstr>구매</vt:lpstr>
      <vt:lpstr>용역</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2006-09-13T11:19:49Z</dcterms:created>
  <dcterms:modified xsi:type="dcterms:W3CDTF">2012-01-18T02:46:16Z</dcterms:modified>
</cp:coreProperties>
</file>