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10" yWindow="30" windowWidth="14895" windowHeight="12600" tabRatio="816" activeTab="2"/>
  </bookViews>
  <sheets>
    <sheet name="본사 연락처" sheetId="1" r:id="rId1"/>
    <sheet name="공장 및 하치장 연락처" sheetId="5" r:id="rId2"/>
    <sheet name="단가계약 현황" sheetId="8" r:id="rId3"/>
    <sheet name="규격별 단가현황(한철,환영,효성)" sheetId="12" r:id="rId4"/>
    <sheet name="규격별 단가현황 (동국)" sheetId="13" r:id="rId5"/>
    <sheet name="규격별 단가현황(대한)" sheetId="16" r:id="rId6"/>
    <sheet name="규격별 단가현황(화진)" sheetId="17" r:id="rId7"/>
    <sheet name="규격별 단가현황(현대)" sheetId="19" r:id="rId8"/>
    <sheet name="규격별 단가현황(한국제강)" sheetId="21" r:id="rId9"/>
    <sheet name="Sheet1" sheetId="18" r:id="rId10"/>
  </sheets>
  <definedNames>
    <definedName name="_xlnm.Print_Area" localSheetId="4">'규격별 단가현황 (동국)'!$B$1:$M$33</definedName>
    <definedName name="_xlnm.Print_Area" localSheetId="5">'규격별 단가현황(대한)'!$B$1:$M$24</definedName>
    <definedName name="_xlnm.Print_Area" localSheetId="8">'규격별 단가현황(한국제강)'!$B$1:$F$12</definedName>
    <definedName name="_xlnm.Print_Area" localSheetId="3">'규격별 단가현황(한철,환영,효성)'!$B$1:$M$33</definedName>
    <definedName name="_xlnm.Print_Area" localSheetId="7">'규격별 단가현황(현대)'!$B$1:$F$15</definedName>
    <definedName name="_xlnm.Print_Area" localSheetId="6">'규격별 단가현황(화진)'!$B$1:$M$18</definedName>
    <definedName name="_xlnm.Print_Titles" localSheetId="1">'공장 및 하치장 연락처'!$1:$4</definedName>
  </definedNames>
  <calcPr calcId="144525"/>
  <fileRecoveryPr autoRecover="0"/>
</workbook>
</file>

<file path=xl/calcChain.xml><?xml version="1.0" encoding="utf-8"?>
<calcChain xmlns="http://schemas.openxmlformats.org/spreadsheetml/2006/main">
  <c r="E12" i="8" l="1"/>
  <c r="M18" i="17" l="1"/>
  <c r="H18" i="17"/>
  <c r="J18" i="17" s="1"/>
  <c r="M17" i="17"/>
  <c r="H17" i="17"/>
  <c r="J17" i="17" s="1"/>
  <c r="M16" i="17"/>
  <c r="H16" i="17"/>
  <c r="J16" i="17" s="1"/>
  <c r="M15" i="17"/>
  <c r="H15" i="17"/>
  <c r="J15" i="17" s="1"/>
  <c r="M14" i="17"/>
  <c r="H14" i="17"/>
  <c r="J14" i="17" s="1"/>
  <c r="M13" i="17"/>
  <c r="H13" i="17"/>
  <c r="J13" i="17" s="1"/>
  <c r="M12" i="17"/>
  <c r="H12" i="17"/>
  <c r="J12" i="17" s="1"/>
  <c r="M11" i="17"/>
  <c r="H11" i="17"/>
  <c r="J11" i="17" s="1"/>
  <c r="M10" i="17"/>
  <c r="H10" i="17"/>
  <c r="J10" i="17" s="1"/>
  <c r="M9" i="17"/>
  <c r="H9" i="17"/>
  <c r="J9" i="17" s="1"/>
  <c r="M8" i="17"/>
  <c r="H8" i="17"/>
  <c r="J8" i="17" s="1"/>
  <c r="M7" i="17"/>
  <c r="H7" i="17"/>
  <c r="J7" i="17" s="1"/>
  <c r="M24" i="16"/>
  <c r="H24" i="16"/>
  <c r="J24" i="16" s="1"/>
  <c r="M23" i="16"/>
  <c r="H23" i="16"/>
  <c r="J23" i="16" s="1"/>
  <c r="M22" i="16"/>
  <c r="H22" i="16"/>
  <c r="J22" i="16" s="1"/>
  <c r="M12" i="16"/>
  <c r="H12" i="16"/>
  <c r="J12" i="16" s="1"/>
  <c r="M11" i="16"/>
  <c r="H11" i="16"/>
  <c r="J11" i="16" s="1"/>
  <c r="M10" i="16"/>
  <c r="H10" i="16"/>
  <c r="J10" i="16" s="1"/>
  <c r="M9" i="16"/>
  <c r="H9" i="16"/>
  <c r="J9" i="16" s="1"/>
  <c r="M8" i="16"/>
  <c r="H8" i="16"/>
  <c r="J8" i="16" s="1"/>
  <c r="M7" i="16"/>
  <c r="H7" i="16"/>
  <c r="J7" i="16" s="1"/>
  <c r="M33" i="13"/>
  <c r="H33" i="13"/>
  <c r="J33" i="13" s="1"/>
  <c r="M32" i="13"/>
  <c r="H32" i="13"/>
  <c r="J32" i="13" s="1"/>
  <c r="M31" i="13"/>
  <c r="H31" i="13"/>
  <c r="J31" i="13" s="1"/>
  <c r="M30" i="13"/>
  <c r="H30" i="13"/>
  <c r="J30" i="13" s="1"/>
  <c r="M29" i="13"/>
  <c r="H29" i="13"/>
  <c r="J29" i="13" s="1"/>
  <c r="M28" i="13"/>
  <c r="H28" i="13"/>
  <c r="J28" i="13" s="1"/>
  <c r="M27" i="13"/>
  <c r="H27" i="13"/>
  <c r="J27" i="13" s="1"/>
  <c r="M26" i="13"/>
  <c r="H26" i="13"/>
  <c r="J26" i="13" s="1"/>
  <c r="M25" i="13"/>
  <c r="H25" i="13"/>
  <c r="J25" i="13" s="1"/>
  <c r="M24" i="13"/>
  <c r="H24" i="13"/>
  <c r="J24" i="13" s="1"/>
  <c r="M23" i="13"/>
  <c r="H23" i="13"/>
  <c r="J23" i="13" s="1"/>
  <c r="M22" i="13"/>
  <c r="H22" i="13"/>
  <c r="J22" i="13" s="1"/>
  <c r="M21" i="13"/>
  <c r="H21" i="13"/>
  <c r="J21" i="13" s="1"/>
  <c r="M20" i="13"/>
  <c r="H20" i="13"/>
  <c r="J20" i="13" s="1"/>
  <c r="M19" i="13"/>
  <c r="H19" i="13"/>
  <c r="J19" i="13" s="1"/>
  <c r="M18" i="13"/>
  <c r="H18" i="13"/>
  <c r="J18" i="13" s="1"/>
  <c r="M17" i="13"/>
  <c r="H17" i="13"/>
  <c r="J17" i="13" s="1"/>
  <c r="M16" i="13"/>
  <c r="H16" i="13"/>
  <c r="J16" i="13" s="1"/>
  <c r="M15" i="13"/>
  <c r="H15" i="13"/>
  <c r="J15" i="13" s="1"/>
  <c r="M14" i="13"/>
  <c r="H14" i="13"/>
  <c r="J14" i="13" s="1"/>
  <c r="M13" i="13"/>
  <c r="H13" i="13"/>
  <c r="J13" i="13" s="1"/>
  <c r="M12" i="13"/>
  <c r="H12" i="13"/>
  <c r="J12" i="13" s="1"/>
  <c r="M11" i="13"/>
  <c r="H11" i="13"/>
  <c r="J11" i="13" s="1"/>
  <c r="M10" i="13"/>
  <c r="H10" i="13"/>
  <c r="J10" i="13" s="1"/>
  <c r="M9" i="13"/>
  <c r="H9" i="13"/>
  <c r="J9" i="13" s="1"/>
  <c r="M8" i="13"/>
  <c r="H8" i="13"/>
  <c r="J8" i="13" s="1"/>
  <c r="M7" i="13"/>
  <c r="H7" i="13"/>
  <c r="J7" i="13" s="1"/>
  <c r="F9" i="8"/>
  <c r="F8" i="8"/>
  <c r="F6" i="8"/>
  <c r="F4" i="8"/>
  <c r="M33" i="12" l="1"/>
  <c r="H33" i="12"/>
  <c r="J33" i="12" s="1"/>
  <c r="M32" i="12"/>
  <c r="H32" i="12"/>
  <c r="J32" i="12" s="1"/>
  <c r="M31" i="12"/>
  <c r="H31" i="12"/>
  <c r="J31" i="12" s="1"/>
  <c r="M30" i="12"/>
  <c r="H30" i="12"/>
  <c r="J30" i="12" s="1"/>
  <c r="M29" i="12"/>
  <c r="H29" i="12"/>
  <c r="J29" i="12" s="1"/>
  <c r="M28" i="12"/>
  <c r="H28" i="12"/>
  <c r="J28" i="12" s="1"/>
  <c r="M27" i="12"/>
  <c r="H27" i="12"/>
  <c r="J27" i="12" s="1"/>
  <c r="M26" i="12"/>
  <c r="H26" i="12"/>
  <c r="J26" i="12" s="1"/>
  <c r="M25" i="12"/>
  <c r="H25" i="12"/>
  <c r="J25" i="12" s="1"/>
  <c r="M24" i="12"/>
  <c r="H24" i="12"/>
  <c r="J24" i="12" s="1"/>
  <c r="M23" i="12"/>
  <c r="H23" i="12"/>
  <c r="J23" i="12" s="1"/>
  <c r="M22" i="12"/>
  <c r="H22" i="12"/>
  <c r="J22" i="12" s="1"/>
  <c r="M21" i="12"/>
  <c r="H21" i="12"/>
  <c r="J21" i="12" s="1"/>
  <c r="M20" i="12"/>
  <c r="H20" i="12"/>
  <c r="J20" i="12" s="1"/>
  <c r="M19" i="12"/>
  <c r="H19" i="12"/>
  <c r="J19" i="12" s="1"/>
  <c r="M18" i="12"/>
  <c r="H18" i="12"/>
  <c r="J18" i="12" s="1"/>
  <c r="M17" i="12"/>
  <c r="H17" i="12"/>
  <c r="J17" i="12" s="1"/>
  <c r="M16" i="12"/>
  <c r="H16" i="12"/>
  <c r="J16" i="12" s="1"/>
  <c r="M15" i="12"/>
  <c r="H15" i="12"/>
  <c r="J15" i="12" s="1"/>
  <c r="M14" i="12"/>
  <c r="H14" i="12"/>
  <c r="J14" i="12" s="1"/>
  <c r="M13" i="12"/>
  <c r="H13" i="12"/>
  <c r="J13" i="12" s="1"/>
  <c r="M12" i="12"/>
  <c r="H12" i="12"/>
  <c r="J12" i="12" s="1"/>
  <c r="M11" i="12"/>
  <c r="H11" i="12"/>
  <c r="J11" i="12" s="1"/>
  <c r="M10" i="12"/>
  <c r="H10" i="12"/>
  <c r="J10" i="12" s="1"/>
  <c r="M9" i="12"/>
  <c r="H9" i="12"/>
  <c r="J9" i="12" s="1"/>
  <c r="M8" i="12"/>
  <c r="H8" i="12"/>
  <c r="J8" i="12" s="1"/>
  <c r="M7" i="12"/>
  <c r="H7" i="12"/>
  <c r="J7" i="12" s="1"/>
</calcChain>
</file>

<file path=xl/sharedStrings.xml><?xml version="1.0" encoding="utf-8"?>
<sst xmlns="http://schemas.openxmlformats.org/spreadsheetml/2006/main" count="935" uniqueCount="531">
  <si>
    <t>본사 및 사무소</t>
  </si>
  <si>
    <t>환영철강공업</t>
  </si>
  <si>
    <t>주 소</t>
  </si>
  <si>
    <t>전 화 번 호</t>
  </si>
  <si>
    <t>본 사</t>
  </si>
  <si>
    <t>서 울 사 무 소</t>
  </si>
  <si>
    <t>동 국 제 강</t>
  </si>
  <si>
    <t>한 국 철 강</t>
  </si>
  <si>
    <t>광 주 사 무 소</t>
  </si>
  <si>
    <t>경남 창원시 신천동 70</t>
  </si>
  <si>
    <t>광주 북구 신안동 125-1부강오피스텔211호</t>
  </si>
  <si>
    <t>(055)260-0605</t>
  </si>
  <si>
    <t>(062)522-9636</t>
  </si>
  <si>
    <t>(041)350-2500</t>
  </si>
  <si>
    <t>대 한 제 강</t>
  </si>
  <si>
    <t>공장 및 하치장</t>
  </si>
  <si>
    <t>강릉 하치장</t>
  </si>
  <si>
    <t>대전 하치장</t>
  </si>
  <si>
    <t>청주 하치장</t>
  </si>
  <si>
    <t>광주 하치장</t>
  </si>
  <si>
    <t>목포 하치장</t>
  </si>
  <si>
    <t>대구 하치장</t>
  </si>
  <si>
    <t>울산 하치장</t>
  </si>
  <si>
    <t>진주 하치장</t>
  </si>
  <si>
    <t>제주 하치장</t>
  </si>
  <si>
    <t>포천 하치장</t>
  </si>
  <si>
    <t>파주 하치장</t>
  </si>
  <si>
    <t>전주 하치장</t>
  </si>
  <si>
    <t>여수 하치장</t>
  </si>
  <si>
    <t>전북 전주시 덕진구 여의동1204-12</t>
  </si>
  <si>
    <t>제주 제주시 도평동 142</t>
  </si>
  <si>
    <t>(032)760-5114</t>
  </si>
  <si>
    <t>(043)223-4204</t>
  </si>
  <si>
    <t>(061)684-8282</t>
  </si>
  <si>
    <t>(064)747-2543</t>
  </si>
  <si>
    <t>속초 하치장</t>
  </si>
  <si>
    <t>상주 하치장</t>
  </si>
  <si>
    <t>청도 하치장</t>
  </si>
  <si>
    <t>(052)201-5700</t>
  </si>
  <si>
    <t>(033)631-6616</t>
  </si>
  <si>
    <t>(031)946-6634</t>
  </si>
  <si>
    <t>(054)531-3000</t>
  </si>
  <si>
    <t>(054)372-8009</t>
  </si>
  <si>
    <t>순천 하치장</t>
  </si>
  <si>
    <t>영주 하치장</t>
  </si>
  <si>
    <t>(052)274-6600</t>
  </si>
  <si>
    <t>(063)212-3500</t>
  </si>
  <si>
    <t>(064)749-5587</t>
  </si>
  <si>
    <t>(043)221-5601</t>
  </si>
  <si>
    <t>서울 하치장</t>
  </si>
  <si>
    <t>진천 하치장</t>
  </si>
  <si>
    <t>삼척 하치장</t>
  </si>
  <si>
    <t>홍천 하치장</t>
  </si>
  <si>
    <t>경북 경산시 하양읍 한사리 509</t>
  </si>
  <si>
    <t>(02)2168-3907</t>
  </si>
  <si>
    <t>(043)537-1122</t>
  </si>
  <si>
    <t>(053)854-8897</t>
  </si>
  <si>
    <t>(062)944-8188</t>
  </si>
  <si>
    <t>(061)279-5501</t>
  </si>
  <si>
    <t>(033)574-4747</t>
  </si>
  <si>
    <t>(033)436-4848</t>
  </si>
  <si>
    <t>지역</t>
    <phoneticPr fontId="1" type="noConversion"/>
  </si>
  <si>
    <t>서울 마포구 마포동 140 다보빌딩 12층</t>
    <phoneticPr fontId="1" type="noConversion"/>
  </si>
  <si>
    <t>계약상대자</t>
    <phoneticPr fontId="1" type="noConversion"/>
  </si>
  <si>
    <t>대한제강</t>
  </si>
  <si>
    <t>강원</t>
    <phoneticPr fontId="1" type="noConversion"/>
  </si>
  <si>
    <t>경기</t>
    <phoneticPr fontId="1" type="noConversion"/>
  </si>
  <si>
    <t>경남</t>
    <phoneticPr fontId="1" type="noConversion"/>
  </si>
  <si>
    <t>경북</t>
    <phoneticPr fontId="1" type="noConversion"/>
  </si>
  <si>
    <t xml:space="preserve"> 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</si>
  <si>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</si>
  <si>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</si>
  <si>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</si>
  <si>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울산</t>
    <phoneticPr fontId="1" type="noConversion"/>
  </si>
  <si>
    <t>인천</t>
    <phoneticPr fontId="1" type="noConversion"/>
  </si>
  <si>
    <t>인천 동구 송현동 1</t>
    <phoneticPr fontId="1" type="noConversion"/>
  </si>
  <si>
    <t>전남</t>
    <phoneticPr fontId="1" type="noConversion"/>
  </si>
  <si>
    <t>전북</t>
    <phoneticPr fontId="1" type="noConversion"/>
  </si>
  <si>
    <t>제주</t>
    <phoneticPr fontId="1" type="noConversion"/>
  </si>
  <si>
    <t>충남</t>
    <phoneticPr fontId="1" type="noConversion"/>
  </si>
  <si>
    <t>천안 하치장</t>
    <phoneticPr fontId="1" type="noConversion"/>
  </si>
  <si>
    <t>세종</t>
    <phoneticPr fontId="1" type="noConversion"/>
  </si>
  <si>
    <t>세종 하치장</t>
    <phoneticPr fontId="1" type="noConversion"/>
  </si>
  <si>
    <t>충북</t>
    <phoneticPr fontId="1" type="noConversion"/>
  </si>
  <si>
    <t>동국제강</t>
    <phoneticPr fontId="2" type="noConversion"/>
  </si>
  <si>
    <t>강원 속초시 조양 198</t>
    <phoneticPr fontId="1" type="noConversion"/>
  </si>
  <si>
    <t>경기</t>
    <phoneticPr fontId="1" type="noConversion"/>
  </si>
  <si>
    <t>경북 상주시 무양 1-176</t>
    <phoneticPr fontId="1" type="noConversion"/>
  </si>
  <si>
    <t>경북 청도군 화양 범곡 390-14</t>
    <phoneticPr fontId="1" type="noConversion"/>
  </si>
  <si>
    <t>광주 광산구 안청동 731-4</t>
    <phoneticPr fontId="1" type="noConversion"/>
  </si>
  <si>
    <t>(062)958-9714</t>
    <phoneticPr fontId="1" type="noConversion"/>
  </si>
  <si>
    <t>대전 대덕구 읍내동 502</t>
    <phoneticPr fontId="1" type="noConversion"/>
  </si>
  <si>
    <t>(042)627-8001</t>
    <phoneticPr fontId="1" type="noConversion"/>
  </si>
  <si>
    <t>서울</t>
    <phoneticPr fontId="1" type="noConversion"/>
  </si>
  <si>
    <t>울산 중구 성안로 209</t>
    <phoneticPr fontId="1" type="noConversion"/>
  </si>
  <si>
    <t>전남 여수시 둔덕동 438-5</t>
    <phoneticPr fontId="1" type="noConversion"/>
  </si>
  <si>
    <t>충남</t>
    <phoneticPr fontId="1" type="noConversion"/>
  </si>
  <si>
    <t>충남 천안시 동남구 구성동 477-9</t>
    <phoneticPr fontId="1" type="noConversion"/>
  </si>
  <si>
    <t>(041)551-2531</t>
    <phoneticPr fontId="1" type="noConversion"/>
  </si>
  <si>
    <t>충북 청주시 흥덕구 신전동 308-8</t>
    <phoneticPr fontId="1" type="noConversion"/>
  </si>
  <si>
    <t>한국철강</t>
    <phoneticPr fontId="2" type="noConversion"/>
  </si>
  <si>
    <t>시흥 하치장</t>
    <phoneticPr fontId="1" type="noConversion"/>
  </si>
  <si>
    <t>(031)473-6116</t>
    <phoneticPr fontId="1" type="noConversion"/>
  </si>
  <si>
    <t>경북</t>
    <phoneticPr fontId="1" type="noConversion"/>
  </si>
  <si>
    <t>환영철강공업</t>
    <phoneticPr fontId="2" type="noConversion"/>
  </si>
  <si>
    <t>강원 홍천군 태학 52-17</t>
    <phoneticPr fontId="1" type="noConversion"/>
  </si>
  <si>
    <t>당 진 공 장</t>
    <phoneticPr fontId="2" type="noConversion"/>
  </si>
  <si>
    <t>창 원 공 장</t>
    <phoneticPr fontId="2" type="noConversion"/>
  </si>
  <si>
    <t>인 천 공 장</t>
    <phoneticPr fontId="1" type="noConversion"/>
  </si>
  <si>
    <t>대구</t>
    <phoneticPr fontId="2" type="noConversion"/>
  </si>
  <si>
    <t>대구하치장</t>
    <phoneticPr fontId="2" type="noConversion"/>
  </si>
  <si>
    <t>강원 강릉시 강변로 670번길</t>
    <phoneticPr fontId="1" type="noConversion"/>
  </si>
  <si>
    <t>(033) 651-0086</t>
    <phoneticPr fontId="1" type="noConversion"/>
  </si>
  <si>
    <t>세종</t>
    <phoneticPr fontId="2" type="noConversion"/>
  </si>
  <si>
    <t>경남 진주시 큰들로 162-3</t>
    <phoneticPr fontId="2" type="noConversion"/>
  </si>
  <si>
    <t>(055)761-5500</t>
    <phoneticPr fontId="2" type="noConversion"/>
  </si>
  <si>
    <t>동대구 하치장</t>
    <phoneticPr fontId="1" type="noConversion"/>
  </si>
  <si>
    <t>대구 동구 동촌로 363</t>
    <phoneticPr fontId="1" type="noConversion"/>
  </si>
  <si>
    <t>(053)382-5522</t>
    <phoneticPr fontId="1" type="noConversion"/>
  </si>
  <si>
    <t>(054)637-9024</t>
    <phoneticPr fontId="2" type="noConversion"/>
  </si>
  <si>
    <t>충남</t>
    <phoneticPr fontId="2" type="noConversion"/>
  </si>
  <si>
    <t>(041)562-0701</t>
    <phoneticPr fontId="2" type="noConversion"/>
  </si>
  <si>
    <t>서울</t>
    <phoneticPr fontId="2" type="noConversion"/>
  </si>
  <si>
    <t>서울 하치장</t>
    <phoneticPr fontId="2" type="noConversion"/>
  </si>
  <si>
    <t>(02) 3273-0548</t>
    <phoneticPr fontId="1" type="noConversion"/>
  </si>
  <si>
    <t>경기</t>
    <phoneticPr fontId="2" type="noConversion"/>
  </si>
  <si>
    <t>용인 하치장</t>
    <phoneticPr fontId="2" type="noConversion"/>
  </si>
  <si>
    <t>(031)285-7777</t>
    <phoneticPr fontId="2" type="noConversion"/>
  </si>
  <si>
    <t>강원 삼척시 오심천로 52-5</t>
    <phoneticPr fontId="2" type="noConversion"/>
  </si>
  <si>
    <t>충북 진천군 문백면 문덕길 66-23</t>
    <phoneticPr fontId="2" type="noConversion"/>
  </si>
  <si>
    <t>전북</t>
    <phoneticPr fontId="2" type="noConversion"/>
  </si>
  <si>
    <t>정읍 하치장</t>
    <phoneticPr fontId="2" type="noConversion"/>
  </si>
  <si>
    <t>전북 정읍시 공단1길 24</t>
    <phoneticPr fontId="2" type="noConversion"/>
  </si>
  <si>
    <t>(063)533-9774</t>
    <phoneticPr fontId="2" type="noConversion"/>
  </si>
  <si>
    <t>이천하치장</t>
    <phoneticPr fontId="2" type="noConversion"/>
  </si>
  <si>
    <t>(031)633-0090</t>
    <phoneticPr fontId="2" type="noConversion"/>
  </si>
  <si>
    <t>강원</t>
    <phoneticPr fontId="2" type="noConversion"/>
  </si>
  <si>
    <t>원주 하치장</t>
    <phoneticPr fontId="2" type="noConversion"/>
  </si>
  <si>
    <t>강원 원주시 관설동 637-9</t>
    <phoneticPr fontId="2" type="noConversion"/>
  </si>
  <si>
    <t>광주 하치장</t>
    <phoneticPr fontId="2" type="noConversion"/>
  </si>
  <si>
    <t>경기 광주시 순암로 349</t>
    <phoneticPr fontId="2" type="noConversion"/>
  </si>
  <si>
    <t>(031)768-6374</t>
    <phoneticPr fontId="2" type="noConversion"/>
  </si>
  <si>
    <t>(033)-761-8088</t>
    <phoneticPr fontId="2" type="noConversion"/>
  </si>
  <si>
    <t>충남 천안시 동남구 천안대로 614</t>
    <phoneticPr fontId="2" type="noConversion"/>
  </si>
  <si>
    <t>경기</t>
    <phoneticPr fontId="2" type="noConversion"/>
  </si>
  <si>
    <t>동탄 하치장</t>
    <phoneticPr fontId="2" type="noConversion"/>
  </si>
  <si>
    <t>(031)8059-1805</t>
    <phoneticPr fontId="2" type="noConversion"/>
  </si>
  <si>
    <t>전국</t>
    <phoneticPr fontId="3" type="noConversion"/>
  </si>
  <si>
    <t>전국
(제주제외)</t>
    <phoneticPr fontId="3" type="noConversion"/>
  </si>
  <si>
    <t>합계</t>
    <phoneticPr fontId="3" type="noConversion"/>
  </si>
  <si>
    <t xml:space="preserve"> </t>
    <phoneticPr fontId="3" type="noConversion"/>
  </si>
  <si>
    <t>계약번호</t>
    <phoneticPr fontId="3" type="noConversion"/>
  </si>
  <si>
    <t>계약상대자</t>
    <phoneticPr fontId="3" type="noConversion"/>
  </si>
  <si>
    <t>계약규격</t>
    <phoneticPr fontId="3" type="noConversion"/>
  </si>
  <si>
    <t>계약수량(톤)</t>
    <phoneticPr fontId="3" type="noConversion"/>
  </si>
  <si>
    <t>전화번호(팩스번호)</t>
    <phoneticPr fontId="3" type="noConversion"/>
  </si>
  <si>
    <t>공급지역</t>
    <phoneticPr fontId="3" type="noConversion"/>
  </si>
  <si>
    <t>지방조달청 전화번호</t>
    <phoneticPr fontId="3" type="noConversion"/>
  </si>
  <si>
    <t>충남 당진시 석문면 보덕포로 587</t>
    <phoneticPr fontId="1" type="noConversion"/>
  </si>
  <si>
    <t>서울 마포구 마포대로 20 다보빌딩 5층</t>
    <phoneticPr fontId="1" type="noConversion"/>
  </si>
  <si>
    <t>경기 용인시 처인구 이동면 백옥대로 87</t>
    <phoneticPr fontId="2" type="noConversion"/>
  </si>
  <si>
    <t>광주 광산구 평동로 803번안길 124</t>
    <phoneticPr fontId="1" type="noConversion"/>
  </si>
  <si>
    <t>서울 영등포구 신길로 16길 3</t>
    <phoneticPr fontId="1" type="noConversion"/>
  </si>
  <si>
    <t>전남 목포시 둔재머리길 60</t>
    <phoneticPr fontId="2" type="noConversion"/>
  </si>
  <si>
    <t>경기 안양시 만안구 경수대로 1391</t>
    <phoneticPr fontId="1" type="noConversion"/>
  </si>
  <si>
    <t>경남 창원시 성산구 공단로 103번길 12</t>
    <phoneticPr fontId="2" type="noConversion"/>
  </si>
  <si>
    <t>경북 영주시 장수면 장수로 278</t>
    <phoneticPr fontId="2" type="noConversion"/>
  </si>
  <si>
    <t>광주 광산구 하남산단9번로 153</t>
    <phoneticPr fontId="1" type="noConversion"/>
  </si>
  <si>
    <t>울산 남구 돋질로 355번길 32</t>
    <phoneticPr fontId="1" type="noConversion"/>
  </si>
  <si>
    <t>전북 전주시 덕진구 온고을로 458</t>
    <phoneticPr fontId="2" type="noConversion"/>
  </si>
  <si>
    <t>제주 제주시 연미길 7</t>
    <phoneticPr fontId="1" type="noConversion"/>
  </si>
  <si>
    <t>세종 하치장</t>
    <phoneticPr fontId="1" type="noConversion"/>
  </si>
  <si>
    <t>세종 금남면 안금로 437</t>
    <phoneticPr fontId="1" type="noConversion"/>
  </si>
  <si>
    <t>(044)862-8823</t>
    <phoneticPr fontId="1" type="noConversion"/>
  </si>
  <si>
    <t>본 사(공장)</t>
  </si>
  <si>
    <t>부산 사하구 하신번영로 69</t>
  </si>
  <si>
    <t>서울지사(사무소)</t>
  </si>
  <si>
    <t>051-998-8840</t>
    <phoneticPr fontId="1" type="noConversion"/>
  </si>
  <si>
    <t>광주</t>
  </si>
  <si>
    <t>광주하치장</t>
  </si>
  <si>
    <t>광주광역시 광산구 평동로803번안길 87</t>
  </si>
  <si>
    <t>순천</t>
  </si>
  <si>
    <t>순천하치장</t>
  </si>
  <si>
    <t>전남 순천시 서면 매천로 445</t>
  </si>
  <si>
    <t>대전</t>
  </si>
  <si>
    <t>대전하치장</t>
  </si>
  <si>
    <t>대전 대덕구 문평서로 56</t>
  </si>
  <si>
    <t>충주</t>
  </si>
  <si>
    <t xml:space="preserve">충주하치장 </t>
  </si>
  <si>
    <t>전주</t>
  </si>
  <si>
    <t>전주하치장</t>
  </si>
  <si>
    <t>전라북도 전주시 덕진구 혁신로 595</t>
  </si>
  <si>
    <t>제주</t>
  </si>
  <si>
    <t>(062)945-4460</t>
    <phoneticPr fontId="2" type="noConversion"/>
  </si>
  <si>
    <t>(061)753-9700</t>
    <phoneticPr fontId="2" type="noConversion"/>
  </si>
  <si>
    <t>(042)935-6300</t>
    <phoneticPr fontId="2" type="noConversion"/>
  </si>
  <si>
    <t>(043)854-2735</t>
    <phoneticPr fontId="2" type="noConversion"/>
  </si>
  <si>
    <t>(063)212-1157</t>
    <phoneticPr fontId="2" type="noConversion"/>
  </si>
  <si>
    <t>(061)279-5501</t>
    <phoneticPr fontId="2" type="noConversion"/>
  </si>
  <si>
    <t>화성 하치장</t>
    <phoneticPr fontId="2" type="noConversion"/>
  </si>
  <si>
    <t>서울</t>
    <phoneticPr fontId="2" type="noConversion"/>
  </si>
  <si>
    <t>양천 하치장</t>
    <phoneticPr fontId="2" type="noConversion"/>
  </si>
  <si>
    <t>서울 양천구 신월동 45-6</t>
    <phoneticPr fontId="2" type="noConversion"/>
  </si>
  <si>
    <t>(02)2168-3908</t>
    <phoneticPr fontId="2" type="noConversion"/>
  </si>
  <si>
    <t>대구 북구 검단로 193</t>
    <phoneticPr fontId="2" type="noConversion"/>
  </si>
  <si>
    <t>세종 연서면 함박로 164</t>
    <phoneticPr fontId="2" type="noConversion"/>
  </si>
  <si>
    <t>(044)862-7742</t>
    <phoneticPr fontId="2" type="noConversion"/>
  </si>
  <si>
    <t>경기 파주시 월롱산로 20(야동동)</t>
    <phoneticPr fontId="1" type="noConversion"/>
  </si>
  <si>
    <t>포항공장</t>
    <phoneticPr fontId="1" type="noConversion"/>
  </si>
  <si>
    <t>공고수량 대비 계약비율</t>
    <phoneticPr fontId="3" type="noConversion"/>
  </si>
  <si>
    <t>전화 : 02-317-1231
팩스 : 02-317-9021</t>
  </si>
  <si>
    <t>2. 계약상대자별 공장 및 하치장 현황</t>
    <phoneticPr fontId="2" type="noConversion"/>
  </si>
  <si>
    <t>1. 계약상대자별 본사 및 사무소 현황</t>
    <phoneticPr fontId="1" type="noConversion"/>
  </si>
  <si>
    <t>3. 단가계약 내역 및 지방청 연락처</t>
    <phoneticPr fontId="3" type="noConversion"/>
  </si>
  <si>
    <t>(053)633-8097</t>
    <phoneticPr fontId="2" type="noConversion"/>
  </si>
  <si>
    <t>대구광역시 달성군 논공읍 금강로 34-5</t>
    <phoneticPr fontId="2" type="noConversion"/>
  </si>
  <si>
    <t>세종 부강면 부강행산로 150</t>
    <phoneticPr fontId="2" type="noConversion"/>
  </si>
  <si>
    <t>(044)868-7444</t>
    <phoneticPr fontId="2" type="noConversion"/>
  </si>
  <si>
    <t>충북</t>
    <phoneticPr fontId="2" type="noConversion"/>
  </si>
  <si>
    <t>제천 하치장</t>
    <phoneticPr fontId="2" type="noConversion"/>
  </si>
  <si>
    <t>(043)652-2270</t>
    <phoneticPr fontId="2" type="noConversion"/>
  </si>
  <si>
    <t>충북 제천시 의병대로 395</t>
    <phoneticPr fontId="2" type="noConversion"/>
  </si>
  <si>
    <t>군산 하치장</t>
    <phoneticPr fontId="2" type="noConversion"/>
  </si>
  <si>
    <t>전국
(제주제외)</t>
  </si>
  <si>
    <t>화진철강</t>
    <phoneticPr fontId="2" type="noConversion"/>
  </si>
  <si>
    <t>경북</t>
    <phoneticPr fontId="2" type="noConversion"/>
  </si>
  <si>
    <t>경상북도 포항시 북구 송라면 대전길 97-88</t>
  </si>
  <si>
    <t>(070)4264-4646</t>
  </si>
  <si>
    <t>화진철강</t>
    <phoneticPr fontId="1" type="noConversion"/>
  </si>
  <si>
    <t>본사</t>
    <phoneticPr fontId="1" type="noConversion"/>
  </si>
  <si>
    <t>전북</t>
    <phoneticPr fontId="2" type="noConversion"/>
  </si>
  <si>
    <t>익산 하치장</t>
    <phoneticPr fontId="2" type="noConversion"/>
  </si>
  <si>
    <t>(063)855-3888</t>
    <phoneticPr fontId="2" type="noConversion"/>
  </si>
  <si>
    <t>안동 하치장</t>
    <phoneticPr fontId="2" type="noConversion"/>
  </si>
  <si>
    <t>경북 안동시 풍산읍 번곡1길 3</t>
    <phoneticPr fontId="2" type="noConversion"/>
  </si>
  <si>
    <t>(054)843-0911</t>
    <phoneticPr fontId="2" type="noConversion"/>
  </si>
  <si>
    <t>충북 충주시 대소원면 금곡만정길 433</t>
    <phoneticPr fontId="2" type="noConversion"/>
  </si>
  <si>
    <t>(031)541-0984</t>
    <phoneticPr fontId="2" type="noConversion"/>
  </si>
  <si>
    <t>(02)317-1236</t>
    <phoneticPr fontId="1" type="noConversion"/>
  </si>
  <si>
    <t>서울 중구 을지로5길 19 페럼타워</t>
    <phoneticPr fontId="1" type="noConversion"/>
  </si>
  <si>
    <t>(050)2796-4916</t>
    <phoneticPr fontId="2" type="noConversion"/>
  </si>
  <si>
    <t>전화 : 051-998-8844
팩스 : 051-955-6025</t>
    <phoneticPr fontId="3" type="noConversion"/>
  </si>
  <si>
    <t>전화 : 02-705-4571
팩스 : 02-705-4526</t>
    <phoneticPr fontId="3" type="noConversion"/>
  </si>
  <si>
    <t>전화 : 02-3273-0548
팩스 : 02-3273-0050</t>
    <phoneticPr fontId="3" type="noConversion"/>
  </si>
  <si>
    <t>(단위 : 원)</t>
    <phoneticPr fontId="3" type="noConversion"/>
  </si>
  <si>
    <t>인도조건</t>
    <phoneticPr fontId="3" type="noConversion"/>
  </si>
  <si>
    <t>강종</t>
    <phoneticPr fontId="3" type="noConversion"/>
  </si>
  <si>
    <t>규격</t>
    <phoneticPr fontId="3" type="noConversion"/>
  </si>
  <si>
    <t>B/A</t>
    <phoneticPr fontId="3" type="noConversion"/>
  </si>
  <si>
    <t>B-A</t>
    <phoneticPr fontId="3" type="noConversion"/>
  </si>
  <si>
    <t>동국제강(주)</t>
  </si>
  <si>
    <t>대한제강(주)</t>
  </si>
  <si>
    <t>한국철강(주)</t>
  </si>
  <si>
    <t>환영철강공업(주)</t>
  </si>
  <si>
    <t>㈜화진철강</t>
  </si>
  <si>
    <t>수량</t>
    <phoneticPr fontId="3" type="noConversion"/>
  </si>
  <si>
    <t>계약단가 변동 현황</t>
    <phoneticPr fontId="3" type="noConversion"/>
  </si>
  <si>
    <t>신규 단가(B)</t>
    <phoneticPr fontId="3" type="noConversion"/>
  </si>
  <si>
    <t>이형봉강</t>
    <phoneticPr fontId="3" type="noConversion"/>
  </si>
  <si>
    <t>D10</t>
    <phoneticPr fontId="3" type="noConversion"/>
  </si>
  <si>
    <t>1톤</t>
    <phoneticPr fontId="3" type="noConversion"/>
  </si>
  <si>
    <t>D13</t>
    <phoneticPr fontId="3" type="noConversion"/>
  </si>
  <si>
    <t>D16~32</t>
    <phoneticPr fontId="3" type="noConversion"/>
  </si>
  <si>
    <t>(SD 400)</t>
    <phoneticPr fontId="3" type="noConversion"/>
  </si>
  <si>
    <t>(SD 500)</t>
    <phoneticPr fontId="3" type="noConversion"/>
  </si>
  <si>
    <t>(SD 600)</t>
    <phoneticPr fontId="3" type="noConversion"/>
  </si>
  <si>
    <t>SD600
생산공장
상차도
(내륙)</t>
    <phoneticPr fontId="3" type="noConversion"/>
  </si>
  <si>
    <t>전남 목포시 둔제머리길 60(연산동)</t>
    <phoneticPr fontId="2" type="noConversion"/>
  </si>
  <si>
    <t>전북 익산시 목천로 2길 73</t>
    <phoneticPr fontId="2" type="noConversion"/>
  </si>
  <si>
    <t>충북 청주시 상당구 교동로 3번길 159</t>
    <phoneticPr fontId="1" type="noConversion"/>
  </si>
  <si>
    <t>서울 용산구 원효로 203-2</t>
    <phoneticPr fontId="2" type="noConversion"/>
  </si>
  <si>
    <t>경기 이천시 중리천로 105(창전동)</t>
    <phoneticPr fontId="2" type="noConversion"/>
  </si>
  <si>
    <t>(063)466-9393</t>
    <phoneticPr fontId="2" type="noConversion"/>
  </si>
  <si>
    <t>경북 포항시 북구 송라면 대전길 97-88</t>
    <phoneticPr fontId="2" type="noConversion"/>
  </si>
  <si>
    <t>전남 순천시 해룡면 율천로 237</t>
    <phoneticPr fontId="2" type="noConversion"/>
  </si>
  <si>
    <t>(061)744-1900</t>
    <phoneticPr fontId="2" type="noConversion"/>
  </si>
  <si>
    <t>포항공장</t>
    <phoneticPr fontId="2" type="noConversion"/>
  </si>
  <si>
    <t>경북</t>
    <phoneticPr fontId="2" type="noConversion"/>
  </si>
  <si>
    <t>문경 하치장</t>
    <phoneticPr fontId="2" type="noConversion"/>
  </si>
  <si>
    <t>경북 문경시 윤직동2길80(윤직동41-1)</t>
    <phoneticPr fontId="2" type="noConversion"/>
  </si>
  <si>
    <t>(054)554-1012</t>
    <phoneticPr fontId="2" type="noConversion"/>
  </si>
  <si>
    <t>화원하치장</t>
    <phoneticPr fontId="2" type="noConversion"/>
  </si>
  <si>
    <t>대구광역시 달성군 화원읍 비슬로487-16</t>
    <phoneticPr fontId="2" type="noConversion"/>
  </si>
  <si>
    <t xml:space="preserve">(053) 631-1777  </t>
    <phoneticPr fontId="2" type="noConversion"/>
  </si>
  <si>
    <t>경기</t>
    <phoneticPr fontId="2" type="noConversion"/>
  </si>
  <si>
    <t>경기 화성시 우정읍 버들로 995</t>
    <phoneticPr fontId="2" type="noConversion"/>
  </si>
  <si>
    <t>(031)356-4800</t>
    <phoneticPr fontId="2" type="noConversion"/>
  </si>
  <si>
    <t>경기 화성시 향남읍 토성로 369-1</t>
    <phoneticPr fontId="2" type="noConversion"/>
  </si>
  <si>
    <t>전북 군산시 가도1길 16(오식도동)</t>
    <phoneticPr fontId="2" type="noConversion"/>
  </si>
  <si>
    <t>대전 중구 대종로 125</t>
    <phoneticPr fontId="1" type="noConversion"/>
  </si>
  <si>
    <t>(042)282-3700</t>
    <phoneticPr fontId="2" type="noConversion"/>
  </si>
  <si>
    <t>광주</t>
    <phoneticPr fontId="2" type="noConversion"/>
  </si>
  <si>
    <t>(053)384-0611</t>
    <phoneticPr fontId="2" type="noConversion"/>
  </si>
  <si>
    <t>경기</t>
    <phoneticPr fontId="2" type="noConversion"/>
  </si>
  <si>
    <t>파주 하치장</t>
    <phoneticPr fontId="2" type="noConversion"/>
  </si>
  <si>
    <t>경기 파주시 파평면 장승배기로 252-15</t>
    <phoneticPr fontId="2" type="noConversion"/>
  </si>
  <si>
    <t>(031)954-2735</t>
    <phoneticPr fontId="2" type="noConversion"/>
  </si>
  <si>
    <t>(063)212-1157</t>
    <phoneticPr fontId="1" type="noConversion"/>
  </si>
  <si>
    <t>효성철강</t>
    <phoneticPr fontId="1" type="noConversion"/>
  </si>
  <si>
    <t>본사</t>
    <phoneticPr fontId="1" type="noConversion"/>
  </si>
  <si>
    <t>㈜효성철강</t>
    <phoneticPr fontId="3" type="noConversion"/>
  </si>
  <si>
    <t>전화 : 054-726-2121
팩스 : 054-726-2122</t>
    <phoneticPr fontId="3" type="noConversion"/>
  </si>
  <si>
    <t>직전 단가(A)</t>
    <phoneticPr fontId="3" type="noConversion"/>
  </si>
  <si>
    <t xml:space="preserve">경상북도 포항시 남구 대송면 철강산단로130번길 66-0 </t>
    <phoneticPr fontId="1" type="noConversion"/>
  </si>
  <si>
    <t>(054)726-2121</t>
    <phoneticPr fontId="1" type="noConversion"/>
  </si>
  <si>
    <t>(054)726-2121</t>
    <phoneticPr fontId="1" type="noConversion"/>
  </si>
  <si>
    <t>광주 북구 두촌마을길18(태령동)</t>
    <phoneticPr fontId="2" type="noConversion"/>
  </si>
  <si>
    <t>(062)576-8922</t>
    <phoneticPr fontId="2" type="noConversion"/>
  </si>
  <si>
    <t>(062)958-9714</t>
    <phoneticPr fontId="2" type="noConversion"/>
  </si>
  <si>
    <t>충남</t>
    <phoneticPr fontId="2" type="noConversion"/>
  </si>
  <si>
    <t>논산 하치장</t>
    <phoneticPr fontId="1" type="noConversion"/>
  </si>
  <si>
    <t>논산 연산면 신암리 199-1</t>
    <phoneticPr fontId="2" type="noConversion"/>
  </si>
  <si>
    <t>(041)736-0318</t>
    <phoneticPr fontId="2" type="noConversion"/>
  </si>
  <si>
    <t>경남</t>
    <phoneticPr fontId="2" type="noConversion"/>
  </si>
  <si>
    <t>거창 하치장</t>
    <phoneticPr fontId="2" type="noConversion"/>
  </si>
  <si>
    <t>경남 거창군 거창읍 창동로 186</t>
    <phoneticPr fontId="2" type="noConversion"/>
  </si>
  <si>
    <t>(055)943-4776</t>
    <phoneticPr fontId="2" type="noConversion"/>
  </si>
  <si>
    <t>경기 포천시 내촌면 금강로 2820번길 10</t>
    <phoneticPr fontId="1" type="noConversion"/>
  </si>
  <si>
    <t>서울특별시 종로구 신문로1가 116 에스타워 12층</t>
    <phoneticPr fontId="1" type="noConversion"/>
  </si>
  <si>
    <t>1670-3300</t>
    <phoneticPr fontId="1" type="noConversion"/>
  </si>
  <si>
    <t>(054)262-4165</t>
    <phoneticPr fontId="2" type="noConversion"/>
  </si>
  <si>
    <t>전남</t>
    <phoneticPr fontId="2" type="noConversion"/>
  </si>
  <si>
    <t>진도 하치장</t>
    <phoneticPr fontId="2" type="noConversion"/>
  </si>
  <si>
    <t>전남 진도군 진도읍 진도대로 6948-40</t>
    <phoneticPr fontId="2" type="noConversion"/>
  </si>
  <si>
    <t>(061)544-2223</t>
    <phoneticPr fontId="2" type="noConversion"/>
  </si>
  <si>
    <t>전화 : 070-4367-6510
팩스 : 054-262-4165</t>
    <phoneticPr fontId="3" type="noConversion"/>
  </si>
  <si>
    <t>SD400 ~ SD500</t>
    <phoneticPr fontId="3" type="noConversion"/>
  </si>
  <si>
    <t>전국</t>
    <phoneticPr fontId="3" type="noConversion"/>
  </si>
  <si>
    <t>서울
인천</t>
    <phoneticPr fontId="3" type="noConversion"/>
  </si>
  <si>
    <t>부산
대구</t>
    <phoneticPr fontId="3" type="noConversion"/>
  </si>
  <si>
    <t>광주
대전</t>
    <phoneticPr fontId="3" type="noConversion"/>
  </si>
  <si>
    <t>전북
충북</t>
    <phoneticPr fontId="3" type="noConversion"/>
  </si>
  <si>
    <t>경남
강원</t>
    <phoneticPr fontId="3" type="noConversion"/>
  </si>
  <si>
    <t>제주</t>
    <phoneticPr fontId="3" type="noConversion"/>
  </si>
  <si>
    <t>070-4056-8629
070-4056-7782</t>
    <phoneticPr fontId="3" type="noConversion"/>
  </si>
  <si>
    <t>070-4056-6553
070-4056-7973</t>
    <phoneticPr fontId="3" type="noConversion"/>
  </si>
  <si>
    <t>070-4056-8271
070-4056-8371</t>
    <phoneticPr fontId="3" type="noConversion"/>
  </si>
  <si>
    <t>070-4056-8973
070-4056-8591</t>
    <phoneticPr fontId="3" type="noConversion"/>
  </si>
  <si>
    <t>070-4056-6743
070-4056-8446</t>
    <phoneticPr fontId="3" type="noConversion"/>
  </si>
  <si>
    <t>070-4056-6964</t>
    <phoneticPr fontId="3" type="noConversion"/>
  </si>
  <si>
    <t>* 단가 적용시점 : 2022. 5. 9. 이후 납품분부터 적용</t>
    <phoneticPr fontId="3" type="noConversion"/>
  </si>
  <si>
    <t>2022년도 규격별 철근 계약 단가 현황(한국철강, 환영철강공업, 효성철강)</t>
    <phoneticPr fontId="3" type="noConversion"/>
  </si>
  <si>
    <t>SD600
하치장
상차도
(내륙)</t>
    <phoneticPr fontId="3" type="noConversion"/>
  </si>
  <si>
    <t>SD400, SD500
생산공장상차도
(내륙)</t>
    <phoneticPr fontId="16" type="noConversion"/>
  </si>
  <si>
    <t>SD400, SD500
하치장상차도
(내륙)</t>
    <phoneticPr fontId="16" type="noConversion"/>
  </si>
  <si>
    <t>SD400, SD500
생산공장상차도
(내륙)</t>
    <phoneticPr fontId="16" type="noConversion"/>
  </si>
  <si>
    <t>SD400, SD500
하치장상차도
(내륙)</t>
    <phoneticPr fontId="16" type="noConversion"/>
  </si>
  <si>
    <t>SD400~600
하치장상차도
(제주지역)</t>
    <phoneticPr fontId="16" type="noConversion"/>
  </si>
  <si>
    <t>SD400~600
하치장상차도
(제주지역)</t>
    <phoneticPr fontId="16" type="noConversion"/>
  </si>
  <si>
    <t>SD600
하치장
상차도
(내륙)</t>
    <phoneticPr fontId="3" type="noConversion"/>
  </si>
  <si>
    <t>00-22-5-0258</t>
    <phoneticPr fontId="3" type="noConversion"/>
  </si>
  <si>
    <t>00-22-5 -0259</t>
    <phoneticPr fontId="3" type="noConversion"/>
  </si>
  <si>
    <t>00-22-5-0254</t>
    <phoneticPr fontId="3" type="noConversion"/>
  </si>
  <si>
    <t>00-22-5 -0255</t>
    <phoneticPr fontId="3" type="noConversion"/>
  </si>
  <si>
    <t>00-22-5-0257</t>
    <phoneticPr fontId="3" type="noConversion"/>
  </si>
  <si>
    <t>00-22-5 -0256</t>
    <phoneticPr fontId="3" type="noConversion"/>
  </si>
  <si>
    <t>2022년도 규격별 철근 계약 단가 현황(동국제강)</t>
    <phoneticPr fontId="3" type="noConversion"/>
  </si>
  <si>
    <t>2022년도 규격별 철근 계약 단가 현황(대한제강)</t>
    <phoneticPr fontId="3" type="noConversion"/>
  </si>
  <si>
    <t>2022년도 규격별 철근 계약 단가 현황(화진철강)</t>
    <phoneticPr fontId="3" type="noConversion"/>
  </si>
  <si>
    <t>폐쇄(신규업체 등록예정)</t>
    <phoneticPr fontId="2" type="noConversion"/>
  </si>
  <si>
    <t>제주하치장</t>
  </si>
  <si>
    <t>제주특별자치도 제주시 조천읍 신와로 81</t>
  </si>
  <si>
    <t>(064)722-7755</t>
  </si>
  <si>
    <t>(02) 705-4570</t>
    <phoneticPr fontId="1" type="noConversion"/>
  </si>
  <si>
    <t>비고</t>
    <phoneticPr fontId="2" type="noConversion"/>
  </si>
  <si>
    <t>경기도 화성시 마도면 청원산단1길 10-21</t>
    <phoneticPr fontId="2" type="noConversion"/>
  </si>
  <si>
    <t>(032)8043-1275</t>
    <phoneticPr fontId="2" type="noConversion"/>
  </si>
  <si>
    <t>폐쇄(신규업체 등록예정)</t>
    <phoneticPr fontId="2" type="noConversion"/>
  </si>
  <si>
    <t>한 국 제 강</t>
  </si>
  <si>
    <t>경남 함안군 군북면 유현리 1365</t>
  </si>
  <si>
    <t>(055)582-6800</t>
  </si>
  <si>
    <t>서울 서초구 서초동 1579-1에덴빌딩2층</t>
    <phoneticPr fontId="1" type="noConversion"/>
  </si>
  <si>
    <t>(02)573-8861</t>
  </si>
  <si>
    <t>현 대 제 철</t>
  </si>
  <si>
    <t>인천 동구 송현동 1-1</t>
    <phoneticPr fontId="1" type="noConversion"/>
  </si>
  <si>
    <t>서울 종로구 신문로2가 6</t>
  </si>
  <si>
    <t>(02) 772-2074</t>
    <phoneticPr fontId="1" type="noConversion"/>
  </si>
  <si>
    <t>현대제철</t>
    <phoneticPr fontId="1" type="noConversion"/>
  </si>
  <si>
    <t>강원</t>
    <phoneticPr fontId="1" type="noConversion"/>
  </si>
  <si>
    <t>원주 하치장</t>
  </si>
  <si>
    <t>강원 원주시 판부면 금대리 637-8</t>
    <phoneticPr fontId="1" type="noConversion"/>
  </si>
  <si>
    <t>(033) 764-7072</t>
    <phoneticPr fontId="1" type="noConversion"/>
  </si>
  <si>
    <t>춘천 하치장</t>
  </si>
  <si>
    <t>강원 춘천시 동면 장학리 665</t>
    <phoneticPr fontId="1" type="noConversion"/>
  </si>
  <si>
    <t>(033) 254-3333</t>
  </si>
  <si>
    <t>경기</t>
    <phoneticPr fontId="1" type="noConversion"/>
  </si>
  <si>
    <t>고양 하치장</t>
  </si>
  <si>
    <t>경기 고양시 덕양구 행주내동 439-9</t>
    <phoneticPr fontId="1" type="noConversion"/>
  </si>
  <si>
    <t>(031) 973-0123</t>
  </si>
  <si>
    <t>광주 하치장</t>
    <phoneticPr fontId="1" type="noConversion"/>
  </si>
  <si>
    <t>경기 광주시 장지동 521</t>
    <phoneticPr fontId="1" type="noConversion"/>
  </si>
  <si>
    <t>(031)756-3317</t>
  </si>
  <si>
    <t>용인 하치장</t>
  </si>
  <si>
    <t>경기도 용인시 기흥구 보정동 196-2</t>
  </si>
  <si>
    <t>(031) 263-4016</t>
  </si>
  <si>
    <t>화성 하치장</t>
  </si>
  <si>
    <t>경기도 화성시 마도면 두곡리 98-122</t>
    <phoneticPr fontId="1" type="noConversion"/>
  </si>
  <si>
    <t>(031) 355-5637</t>
  </si>
  <si>
    <t>경남</t>
    <phoneticPr fontId="1" type="noConversion"/>
  </si>
  <si>
    <t>경남 진주시 문산 상문 410-1</t>
    <phoneticPr fontId="1" type="noConversion"/>
  </si>
  <si>
    <t>(055)761-5500</t>
    <phoneticPr fontId="1" type="noConversion"/>
  </si>
  <si>
    <t>경북</t>
    <phoneticPr fontId="1" type="noConversion"/>
  </si>
  <si>
    <t>안동 하치장</t>
  </si>
  <si>
    <t>경북 안동시 앙실3길45(수하동)</t>
    <phoneticPr fontId="1" type="noConversion"/>
  </si>
  <si>
    <t>(054) 859-7374</t>
    <phoneticPr fontId="1" type="noConversion"/>
  </si>
  <si>
    <t>광주</t>
    <phoneticPr fontId="1" type="noConversion"/>
  </si>
  <si>
    <t>광주 광산구 손재로 382</t>
    <phoneticPr fontId="1" type="noConversion"/>
  </si>
  <si>
    <t>(062) 523-6659</t>
    <phoneticPr fontId="1" type="noConversion"/>
  </si>
  <si>
    <t>대구</t>
    <phoneticPr fontId="1" type="noConversion"/>
  </si>
  <si>
    <t>대구 북구 산격동 1770</t>
    <phoneticPr fontId="1" type="noConversion"/>
  </si>
  <si>
    <t>(053) 383-3553</t>
  </si>
  <si>
    <t>대전</t>
    <phoneticPr fontId="1" type="noConversion"/>
  </si>
  <si>
    <t>대전 서구 가장동 21-9</t>
    <phoneticPr fontId="1" type="noConversion"/>
  </si>
  <si>
    <t>(042) 626-6928</t>
    <phoneticPr fontId="1" type="noConversion"/>
  </si>
  <si>
    <t>울산</t>
    <phoneticPr fontId="1" type="noConversion"/>
  </si>
  <si>
    <t>울산 북구 진장동 44 블록7로트</t>
    <phoneticPr fontId="1" type="noConversion"/>
  </si>
  <si>
    <t>(052) 260-6700</t>
  </si>
  <si>
    <t>전남</t>
    <phoneticPr fontId="1" type="noConversion"/>
  </si>
  <si>
    <t>광양 하치장</t>
  </si>
  <si>
    <t>전남 광양시 광양읍 덕내리 297-2</t>
    <phoneticPr fontId="1" type="noConversion"/>
  </si>
  <si>
    <t>(061) 762-7616</t>
  </si>
  <si>
    <t>전남 목포시 산정동 1422-25</t>
    <phoneticPr fontId="1" type="noConversion"/>
  </si>
  <si>
    <t>(061) 247-4949</t>
    <phoneticPr fontId="1" type="noConversion"/>
  </si>
  <si>
    <t>전북</t>
    <phoneticPr fontId="1" type="noConversion"/>
  </si>
  <si>
    <t>군산 하치장</t>
  </si>
  <si>
    <t>전북 군산시 나포면 서포리139-6</t>
    <phoneticPr fontId="1" type="noConversion"/>
  </si>
  <si>
    <t>(063) 453-8080</t>
  </si>
  <si>
    <t>남원 하치장</t>
    <phoneticPr fontId="1" type="noConversion"/>
  </si>
  <si>
    <t>전북 남원시 원천로 49</t>
    <phoneticPr fontId="1" type="noConversion"/>
  </si>
  <si>
    <t>(063) 635-8816</t>
    <phoneticPr fontId="1" type="noConversion"/>
  </si>
  <si>
    <t>익산 하치장</t>
  </si>
  <si>
    <t>전북 익산시 오산면 송학리618</t>
  </si>
  <si>
    <t>(063) 855-0443</t>
  </si>
  <si>
    <t>제주</t>
    <phoneticPr fontId="1" type="noConversion"/>
  </si>
  <si>
    <t>제주 제주시 화북2동 873</t>
    <phoneticPr fontId="1" type="noConversion"/>
  </si>
  <si>
    <t>(064)758-7268</t>
    <phoneticPr fontId="1" type="noConversion"/>
  </si>
  <si>
    <t>충남</t>
    <phoneticPr fontId="1" type="noConversion"/>
  </si>
  <si>
    <t>천안 하치장</t>
    <phoneticPr fontId="1" type="noConversion"/>
  </si>
  <si>
    <t>홍성 하치장</t>
  </si>
  <si>
    <t>충남 홍성군 홍성 대교 9-3</t>
    <phoneticPr fontId="1" type="noConversion"/>
  </si>
  <si>
    <t>(041)633-0500</t>
  </si>
  <si>
    <t>충북</t>
    <phoneticPr fontId="1" type="noConversion"/>
  </si>
  <si>
    <t>청주 하치장</t>
    <phoneticPr fontId="1" type="noConversion"/>
  </si>
  <si>
    <t>충북 청주시 흥덕구 휴암동 15-1</t>
    <phoneticPr fontId="1" type="noConversion"/>
  </si>
  <si>
    <t>(043)232-6051</t>
    <phoneticPr fontId="1" type="noConversion"/>
  </si>
  <si>
    <t>제천 하치장</t>
  </si>
  <si>
    <t>충북 제천시 모산 산32-47</t>
    <phoneticPr fontId="1" type="noConversion"/>
  </si>
  <si>
    <t>(043)651-5421</t>
  </si>
  <si>
    <t>한국제강</t>
    <phoneticPr fontId="1" type="noConversion"/>
  </si>
  <si>
    <t>하남 하치장</t>
  </si>
  <si>
    <t>경기 하남시 초이동 82-2</t>
    <phoneticPr fontId="1" type="noConversion"/>
  </si>
  <si>
    <t>(070)4404-7172</t>
    <phoneticPr fontId="1" type="noConversion"/>
  </si>
  <si>
    <t>화성 하치장</t>
    <phoneticPr fontId="1" type="noConversion"/>
  </si>
  <si>
    <t>경기 화성시 정남면 가장로 157</t>
    <phoneticPr fontId="1" type="noConversion"/>
  </si>
  <si>
    <t>(031)362-1161</t>
    <phoneticPr fontId="1" type="noConversion"/>
  </si>
  <si>
    <t>경남 진주시 상대동 331-414</t>
  </si>
  <si>
    <t>(055)757-8080</t>
  </si>
  <si>
    <t>문경 하치장</t>
  </si>
  <si>
    <t>경북 문경시 모전동 966-10</t>
  </si>
  <si>
    <t>(054)555-3333</t>
  </si>
  <si>
    <t>대구</t>
    <phoneticPr fontId="1" type="noConversion"/>
  </si>
  <si>
    <t>대구 북구 산격동 1592</t>
    <phoneticPr fontId="1" type="noConversion"/>
  </si>
  <si>
    <t>(053)381-9922</t>
  </si>
  <si>
    <t>대전</t>
    <phoneticPr fontId="1" type="noConversion"/>
  </si>
  <si>
    <t xml:space="preserve">대전 유성구 죽동 121-3 </t>
    <phoneticPr fontId="1" type="noConversion"/>
  </si>
  <si>
    <t>(042)823-8036</t>
  </si>
  <si>
    <t>울산</t>
    <phoneticPr fontId="1" type="noConversion"/>
  </si>
  <si>
    <t>울산 울주군 웅촌면 대대리 1102-4</t>
    <phoneticPr fontId="1" type="noConversion"/>
  </si>
  <si>
    <t>(052)224-2414</t>
  </si>
  <si>
    <t>광주</t>
    <phoneticPr fontId="1" type="noConversion"/>
  </si>
  <si>
    <t>광주 광산구 비아중앙로 82</t>
    <phoneticPr fontId="1" type="noConversion"/>
  </si>
  <si>
    <t>(062)953-8812</t>
    <phoneticPr fontId="1" type="noConversion"/>
  </si>
  <si>
    <t>전남</t>
    <phoneticPr fontId="1" type="noConversion"/>
  </si>
  <si>
    <t>전남 목포시 연산동 614-92</t>
  </si>
  <si>
    <t>(061)279-5543</t>
  </si>
  <si>
    <t>전남 여수시 여서동 179-3</t>
  </si>
  <si>
    <t>(061)653-5037</t>
  </si>
  <si>
    <t>해남 하치장</t>
    <phoneticPr fontId="1" type="noConversion"/>
  </si>
  <si>
    <t>전남 해남군 해남읍 백야리 405-1</t>
    <phoneticPr fontId="1" type="noConversion"/>
  </si>
  <si>
    <t>(061)536-7400</t>
    <phoneticPr fontId="1" type="noConversion"/>
  </si>
  <si>
    <t>전북</t>
    <phoneticPr fontId="1" type="noConversion"/>
  </si>
  <si>
    <t>김제 하치장</t>
  </si>
  <si>
    <t>전북 김제시 봉남면 회성리 6-16</t>
  </si>
  <si>
    <t>(063)543-7900</t>
  </si>
  <si>
    <t>군산 하치장</t>
    <phoneticPr fontId="1" type="noConversion"/>
  </si>
  <si>
    <t>전북 군산시 소룡동 1636-2</t>
    <phoneticPr fontId="1" type="noConversion"/>
  </si>
  <si>
    <t>(063)461-8585</t>
    <phoneticPr fontId="1" type="noConversion"/>
  </si>
  <si>
    <t>충남</t>
    <phoneticPr fontId="1" type="noConversion"/>
  </si>
  <si>
    <t>논산 하치장</t>
    <phoneticPr fontId="1" type="noConversion"/>
  </si>
  <si>
    <t>충남 논산시 연산면 신암리 199</t>
    <phoneticPr fontId="1" type="noConversion"/>
  </si>
  <si>
    <t>(041)736-0318</t>
    <phoneticPr fontId="1" type="noConversion"/>
  </si>
  <si>
    <t>세종</t>
    <phoneticPr fontId="1" type="noConversion"/>
  </si>
  <si>
    <t>세종 하치장</t>
    <phoneticPr fontId="1" type="noConversion"/>
  </si>
  <si>
    <t>세종시 부강면 문곡리 437</t>
    <phoneticPr fontId="1" type="noConversion"/>
  </si>
  <si>
    <t>(044)715-5591</t>
    <phoneticPr fontId="1" type="noConversion"/>
  </si>
  <si>
    <t>충북</t>
    <phoneticPr fontId="1" type="noConversion"/>
  </si>
  <si>
    <t>옥천 하치장</t>
  </si>
  <si>
    <t>충북 옥천군 옥천면 매화리 76-2</t>
  </si>
  <si>
    <t>(043)733-0315</t>
  </si>
  <si>
    <t>충북 진천군 문백면 문덕리 215-1</t>
  </si>
  <si>
    <t>충남 천안시 목천읍 삼성3길 8-55</t>
    <phoneticPr fontId="1" type="noConversion"/>
  </si>
  <si>
    <t>(041)569-4051</t>
    <phoneticPr fontId="1" type="noConversion"/>
  </si>
  <si>
    <t>00-22-5-0332</t>
    <phoneticPr fontId="3" type="noConversion"/>
  </si>
  <si>
    <t>현대제철㈜</t>
    <phoneticPr fontId="3" type="noConversion"/>
  </si>
  <si>
    <t>한국제강㈜</t>
    <phoneticPr fontId="3" type="noConversion"/>
  </si>
  <si>
    <t>00-22-5-0333</t>
    <phoneticPr fontId="3" type="noConversion"/>
  </si>
  <si>
    <t>SD400~600
하치장상차도
(제주지역)</t>
  </si>
  <si>
    <t>D10</t>
  </si>
  <si>
    <t>1톤</t>
  </si>
  <si>
    <t>D13</t>
  </si>
  <si>
    <t>D16~32</t>
  </si>
  <si>
    <t>이형봉강
(SD 400)</t>
    <phoneticPr fontId="16" type="noConversion"/>
  </si>
  <si>
    <t>이형봉강
(SD 500)</t>
    <phoneticPr fontId="16" type="noConversion"/>
  </si>
  <si>
    <t>이형봉강
(SD 600)</t>
    <phoneticPr fontId="16" type="noConversion"/>
  </si>
  <si>
    <r>
      <rPr>
        <b/>
        <sz val="15"/>
        <rFont val="HY그래픽"/>
        <family val="1"/>
        <charset val="129"/>
      </rPr>
      <t>* 제주지역 계약비율 :</t>
    </r>
    <r>
      <rPr>
        <sz val="15"/>
        <rFont val="HY그래픽"/>
        <family val="1"/>
        <charset val="129"/>
      </rPr>
      <t xml:space="preserve"> 대한제강(61.6%), 한국철강(20.1%), 동국제강(18.3%)</t>
    </r>
    <phoneticPr fontId="3" type="noConversion"/>
  </si>
  <si>
    <t>2022년도 규격별 철근 계약 단가 현황(현대제철)</t>
    <phoneticPr fontId="3" type="noConversion"/>
  </si>
  <si>
    <t>* 단가 적용시점 : 2022. 6. 2. 이후 납품분부터 적용</t>
    <phoneticPr fontId="3" type="noConversion"/>
  </si>
  <si>
    <t>신규 단가</t>
    <phoneticPr fontId="3" type="noConversion"/>
  </si>
  <si>
    <t>2022년도 규격별 철근 계약 단가 현황(한국제강)</t>
    <phoneticPr fontId="3" type="noConversion"/>
  </si>
  <si>
    <t>* 단가 적용시점 : 2022. 5. 9. 이후 납품분부터 적용(하치장상차도는 2022. 6. 2. 이후 납품분부터 적용)</t>
    <phoneticPr fontId="3" type="noConversion"/>
  </si>
  <si>
    <t>신규 단가</t>
    <phoneticPr fontId="3" type="noConversion"/>
  </si>
  <si>
    <t>(032)760-2114</t>
    <phoneticPr fontId="1" type="noConversion"/>
  </si>
  <si>
    <t>SD400 ~ SD500</t>
    <phoneticPr fontId="3" type="noConversion"/>
  </si>
  <si>
    <t>전화 : 032-760-2114
팩스 : 02-772-2030</t>
    <phoneticPr fontId="3" type="noConversion"/>
  </si>
  <si>
    <t>전국
(제주제외)</t>
    <phoneticPr fontId="3" type="noConversion"/>
  </si>
  <si>
    <t>전국
(제주제외)</t>
    <phoneticPr fontId="3" type="noConversion"/>
  </si>
  <si>
    <t>전국</t>
    <phoneticPr fontId="3" type="noConversion"/>
  </si>
  <si>
    <r>
      <t xml:space="preserve">SD400 ~ </t>
    </r>
    <r>
      <rPr>
        <b/>
        <sz val="12"/>
        <rFont val="맑은 고딕"/>
        <family val="3"/>
        <charset val="129"/>
        <scheme val="minor"/>
      </rPr>
      <t>SD600</t>
    </r>
    <phoneticPr fontId="16" type="noConversion"/>
  </si>
  <si>
    <r>
      <t xml:space="preserve">SD400 ~ </t>
    </r>
    <r>
      <rPr>
        <b/>
        <sz val="12"/>
        <rFont val="맑은 고딕"/>
        <family val="3"/>
        <charset val="129"/>
        <scheme val="minor"/>
      </rPr>
      <t>SD600</t>
    </r>
    <phoneticPr fontId="3" type="noConversion"/>
  </si>
  <si>
    <r>
      <t xml:space="preserve">SD400 ~ </t>
    </r>
    <r>
      <rPr>
        <b/>
        <sz val="12"/>
        <rFont val="맑은 고딕"/>
        <family val="3"/>
        <charset val="129"/>
        <scheme val="minor"/>
      </rPr>
      <t>SD600</t>
    </r>
    <phoneticPr fontId="3" type="noConversion"/>
  </si>
  <si>
    <t>전화 : 055-582-6822
팩스 : 055-582-6820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</si>
</sst>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7" formatCode="#,##0_ "/>
  </numFmts>
  <fonts count="4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b/>
      <sz val="14"/>
      <name val="돋움"/>
      <family val="3"/>
      <charset val="129"/>
    </font>
    <font>
      <sz val="11"/>
      <color theme="1"/>
      <name val="굴림"/>
      <family val="3"/>
      <charset val="129"/>
    </font>
    <font>
      <sz val="18"/>
      <color theme="1"/>
      <name val="맑은 고딕"/>
      <family val="3"/>
      <charset val="129"/>
      <scheme val="minor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한컴돋움"/>
      <family val="1"/>
      <charset val="129"/>
    </font>
    <font>
      <sz val="12"/>
      <color rgb="FF000000"/>
      <name val="한컴돋움"/>
      <family val="1"/>
      <charset val="129"/>
    </font>
    <font>
      <b/>
      <sz val="18"/>
      <color theme="1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18"/>
      <name val="돋움"/>
      <family val="3"/>
      <charset val="129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2"/>
      <color theme="1"/>
      <name val="굴림"/>
      <family val="3"/>
      <charset val="129"/>
    </font>
    <font>
      <sz val="12"/>
      <color rgb="FF000000"/>
      <name val="돋움"/>
      <family val="3"/>
      <charset val="129"/>
    </font>
    <font>
      <sz val="15"/>
      <name val="HY그래픽"/>
      <family val="1"/>
      <charset val="129"/>
    </font>
    <font>
      <sz val="10"/>
      <name val="돋움"/>
      <family val="3"/>
      <charset val="129"/>
    </font>
    <font>
      <sz val="13"/>
      <color rgb="FF000000"/>
      <name val="HCI Hollyhock"/>
      <family val="2"/>
    </font>
    <font>
      <b/>
      <sz val="18.5"/>
      <name val="굴림"/>
      <family val="3"/>
      <charset val="129"/>
    </font>
    <font>
      <b/>
      <sz val="18"/>
      <name val="굴림"/>
      <family val="3"/>
      <charset val="129"/>
    </font>
    <font>
      <sz val="16"/>
      <name val="굴림"/>
      <family val="3"/>
      <charset val="129"/>
    </font>
    <font>
      <sz val="16"/>
      <name val="돋움"/>
      <family val="3"/>
      <charset val="129"/>
    </font>
    <font>
      <sz val="12"/>
      <color theme="1"/>
      <name val="한컴돋움"/>
      <family val="1"/>
      <charset val="129"/>
    </font>
    <font>
      <b/>
      <sz val="12"/>
      <color theme="1"/>
      <name val="한컴돋움"/>
      <family val="1"/>
      <charset val="129"/>
    </font>
    <font>
      <sz val="10"/>
      <color rgb="FF000000"/>
      <name val="한컴돋움"/>
      <family val="1"/>
      <charset val="129"/>
    </font>
    <font>
      <b/>
      <sz val="15"/>
      <name val="HY그래픽"/>
      <family val="1"/>
      <charset val="129"/>
    </font>
    <font>
      <b/>
      <sz val="16"/>
      <name val="굴림"/>
      <family val="3"/>
      <charset val="129"/>
    </font>
    <font>
      <b/>
      <sz val="12"/>
      <name val="맑은 고딕"/>
      <family val="3"/>
      <charset val="129"/>
      <scheme val="minor"/>
    </font>
    <font>
      <sz val="12.5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2" fillId="0" borderId="13" xfId="0" applyFont="1" applyBorder="1" applyAlignment="1">
      <alignment horizontal="justify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23" fillId="0" borderId="0" xfId="1">
      <alignment vertical="center"/>
    </xf>
    <xf numFmtId="0" fontId="4" fillId="0" borderId="0" xfId="1" applyFont="1">
      <alignment vertical="center"/>
    </xf>
    <xf numFmtId="0" fontId="21" fillId="3" borderId="0" xfId="1" applyFont="1" applyFill="1">
      <alignment vertical="center"/>
    </xf>
    <xf numFmtId="0" fontId="5" fillId="3" borderId="0" xfId="1" applyFont="1" applyFill="1">
      <alignment vertical="center"/>
    </xf>
    <xf numFmtId="0" fontId="19" fillId="8" borderId="27" xfId="1" applyFont="1" applyFill="1" applyBorder="1" applyAlignment="1">
      <alignment horizontal="center" vertical="center" wrapText="1"/>
    </xf>
    <xf numFmtId="0" fontId="22" fillId="6" borderId="4" xfId="1" applyFont="1" applyFill="1" applyBorder="1">
      <alignment vertical="center"/>
    </xf>
    <xf numFmtId="0" fontId="22" fillId="6" borderId="29" xfId="1" applyFont="1" applyFill="1" applyBorder="1">
      <alignment vertical="center"/>
    </xf>
    <xf numFmtId="0" fontId="22" fillId="6" borderId="30" xfId="1" applyFont="1" applyFill="1" applyBorder="1">
      <alignment vertical="center"/>
    </xf>
    <xf numFmtId="0" fontId="22" fillId="6" borderId="34" xfId="1" applyFont="1" applyFill="1" applyBorder="1">
      <alignment vertical="center"/>
    </xf>
    <xf numFmtId="0" fontId="13" fillId="5" borderId="18" xfId="0" applyFont="1" applyFill="1" applyBorder="1" applyAlignment="1">
      <alignment horizontal="center" vertical="center" shrinkToFit="1"/>
    </xf>
    <xf numFmtId="0" fontId="13" fillId="5" borderId="18" xfId="0" applyFont="1" applyFill="1" applyBorder="1" applyAlignment="1">
      <alignment horizontal="justify" vertical="center" shrinkToFi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18" xfId="0" applyFont="1" applyFill="1" applyBorder="1" applyAlignment="1">
      <alignment horizontal="justify" vertical="center" shrinkToFit="1"/>
    </xf>
    <xf numFmtId="0" fontId="14" fillId="6" borderId="18" xfId="0" applyFont="1" applyFill="1" applyBorder="1" applyAlignment="1">
      <alignment horizontal="center" vertical="center" shrinkToFit="1"/>
    </xf>
    <xf numFmtId="0" fontId="14" fillId="6" borderId="18" xfId="0" applyFont="1" applyFill="1" applyBorder="1" applyAlignment="1">
      <alignment horizontal="justify" vertical="center" shrinkToFit="1"/>
    </xf>
    <xf numFmtId="0" fontId="14" fillId="6" borderId="20" xfId="0" applyFont="1" applyFill="1" applyBorder="1" applyAlignment="1">
      <alignment horizontal="center" vertical="center" shrinkToFit="1"/>
    </xf>
    <xf numFmtId="0" fontId="14" fillId="6" borderId="20" xfId="0" applyFont="1" applyFill="1" applyBorder="1" applyAlignment="1">
      <alignment horizontal="justify" vertical="center" shrinkToFit="1"/>
    </xf>
    <xf numFmtId="0" fontId="27" fillId="0" borderId="4" xfId="0" applyFont="1" applyBorder="1" applyAlignment="1">
      <alignment horizontal="center" vertical="center" wrapText="1"/>
    </xf>
    <xf numFmtId="176" fontId="28" fillId="0" borderId="14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19" fillId="8" borderId="41" xfId="1" applyFont="1" applyFill="1" applyBorder="1" applyAlignment="1">
      <alignment horizontal="center" vertical="center" wrapText="1"/>
    </xf>
    <xf numFmtId="0" fontId="30" fillId="8" borderId="27" xfId="1" applyFont="1" applyFill="1" applyBorder="1" applyAlignment="1">
      <alignment horizontal="center" vertical="center" wrapText="1"/>
    </xf>
    <xf numFmtId="0" fontId="19" fillId="8" borderId="42" xfId="1" applyFont="1" applyFill="1" applyBorder="1" applyAlignment="1">
      <alignment horizontal="center" vertical="center" wrapText="1"/>
    </xf>
    <xf numFmtId="41" fontId="30" fillId="6" borderId="6" xfId="2" applyFont="1" applyFill="1" applyBorder="1">
      <alignment vertical="center"/>
    </xf>
    <xf numFmtId="176" fontId="31" fillId="0" borderId="5" xfId="3" applyNumberFormat="1" applyFont="1" applyFill="1" applyBorder="1">
      <alignment vertical="center"/>
    </xf>
    <xf numFmtId="0" fontId="32" fillId="0" borderId="0" xfId="1" applyFont="1" applyBorder="1">
      <alignment vertical="center"/>
    </xf>
    <xf numFmtId="41" fontId="32" fillId="0" borderId="0" xfId="1" applyNumberFormat="1" applyFont="1" applyBorder="1">
      <alignment vertical="center"/>
    </xf>
    <xf numFmtId="41" fontId="32" fillId="0" borderId="10" xfId="1" applyNumberFormat="1" applyFont="1" applyBorder="1">
      <alignment vertical="center"/>
    </xf>
    <xf numFmtId="0" fontId="22" fillId="6" borderId="43" xfId="1" applyFont="1" applyFill="1" applyBorder="1">
      <alignment vertical="center"/>
    </xf>
    <xf numFmtId="0" fontId="22" fillId="6" borderId="1" xfId="1" applyFont="1" applyFill="1" applyBorder="1" applyAlignment="1">
      <alignment horizontal="center" vertical="center"/>
    </xf>
    <xf numFmtId="176" fontId="31" fillId="0" borderId="4" xfId="3" applyNumberFormat="1" applyFont="1" applyFill="1" applyBorder="1">
      <alignment vertical="center"/>
    </xf>
    <xf numFmtId="0" fontId="32" fillId="0" borderId="44" xfId="1" applyFont="1" applyBorder="1">
      <alignment vertical="center"/>
    </xf>
    <xf numFmtId="41" fontId="32" fillId="0" borderId="44" xfId="1" applyNumberFormat="1" applyFont="1" applyBorder="1">
      <alignment vertical="center"/>
    </xf>
    <xf numFmtId="41" fontId="32" fillId="0" borderId="45" xfId="1" applyNumberFormat="1" applyFont="1" applyBorder="1">
      <alignment vertical="center"/>
    </xf>
    <xf numFmtId="0" fontId="22" fillId="6" borderId="36" xfId="1" applyFont="1" applyFill="1" applyBorder="1">
      <alignment vertical="center"/>
    </xf>
    <xf numFmtId="0" fontId="22" fillId="6" borderId="46" xfId="1" applyFont="1" applyFill="1" applyBorder="1" applyAlignment="1">
      <alignment horizontal="center" vertical="center"/>
    </xf>
    <xf numFmtId="176" fontId="31" fillId="0" borderId="34" xfId="3" applyNumberFormat="1" applyFont="1" applyFill="1" applyBorder="1">
      <alignment vertical="center"/>
    </xf>
    <xf numFmtId="0" fontId="32" fillId="0" borderId="47" xfId="1" applyFont="1" applyBorder="1">
      <alignment vertical="center"/>
    </xf>
    <xf numFmtId="41" fontId="32" fillId="0" borderId="47" xfId="1" applyNumberFormat="1" applyFont="1" applyBorder="1">
      <alignment vertical="center"/>
    </xf>
    <xf numFmtId="41" fontId="32" fillId="0" borderId="48" xfId="1" applyNumberFormat="1" applyFont="1" applyBorder="1">
      <alignment vertical="center"/>
    </xf>
    <xf numFmtId="0" fontId="22" fillId="6" borderId="37" xfId="1" applyFont="1" applyFill="1" applyBorder="1">
      <alignment vertical="center"/>
    </xf>
    <xf numFmtId="0" fontId="22" fillId="6" borderId="31" xfId="1" applyFont="1" applyFill="1" applyBorder="1" applyAlignment="1">
      <alignment horizontal="center" vertical="center"/>
    </xf>
    <xf numFmtId="0" fontId="22" fillId="6" borderId="49" xfId="1" applyFont="1" applyFill="1" applyBorder="1">
      <alignment vertical="center"/>
    </xf>
    <xf numFmtId="0" fontId="22" fillId="6" borderId="50" xfId="1" applyFont="1" applyFill="1" applyBorder="1" applyAlignment="1">
      <alignment horizontal="center" vertical="center"/>
    </xf>
    <xf numFmtId="41" fontId="30" fillId="6" borderId="8" xfId="2" applyFont="1" applyFill="1" applyBorder="1">
      <alignment vertical="center"/>
    </xf>
    <xf numFmtId="41" fontId="30" fillId="6" borderId="4" xfId="2" applyFont="1" applyFill="1" applyBorder="1">
      <alignment vertical="center"/>
    </xf>
    <xf numFmtId="41" fontId="30" fillId="6" borderId="33" xfId="2" applyFont="1" applyFill="1" applyBorder="1">
      <alignment vertical="center"/>
    </xf>
    <xf numFmtId="176" fontId="31" fillId="0" borderId="33" xfId="3" applyNumberFormat="1" applyFont="1" applyFill="1" applyBorder="1">
      <alignment vertical="center"/>
    </xf>
    <xf numFmtId="0" fontId="32" fillId="0" borderId="35" xfId="1" applyFont="1" applyBorder="1">
      <alignment vertical="center"/>
    </xf>
    <xf numFmtId="41" fontId="32" fillId="0" borderId="35" xfId="1" applyNumberFormat="1" applyFont="1" applyBorder="1">
      <alignment vertical="center"/>
    </xf>
    <xf numFmtId="41" fontId="32" fillId="0" borderId="2" xfId="1" applyNumberFormat="1" applyFont="1" applyBorder="1">
      <alignment vertical="center"/>
    </xf>
    <xf numFmtId="0" fontId="23" fillId="0" borderId="0" xfId="1" applyAlignment="1">
      <alignment horizontal="center" vertical="center"/>
    </xf>
    <xf numFmtId="0" fontId="0" fillId="6" borderId="0" xfId="0" applyFill="1">
      <alignment vertical="center"/>
    </xf>
    <xf numFmtId="0" fontId="33" fillId="0" borderId="18" xfId="0" applyFont="1" applyFill="1" applyBorder="1" applyAlignment="1">
      <alignment horizontal="center" vertical="center" shrinkToFit="1"/>
    </xf>
    <xf numFmtId="0" fontId="34" fillId="5" borderId="18" xfId="0" applyFont="1" applyFill="1" applyBorder="1" applyAlignment="1">
      <alignment horizontal="center" vertical="center" shrinkToFit="1"/>
    </xf>
    <xf numFmtId="0" fontId="0" fillId="6" borderId="0" xfId="0" applyFont="1" applyFill="1">
      <alignment vertical="center"/>
    </xf>
    <xf numFmtId="0" fontId="35" fillId="6" borderId="18" xfId="0" applyFont="1" applyFill="1" applyBorder="1" applyAlignment="1">
      <alignment horizontal="justify" vertical="center" shrinkToFit="1"/>
    </xf>
    <xf numFmtId="0" fontId="0" fillId="0" borderId="0" xfId="0" applyFont="1" applyFill="1">
      <alignment vertical="center"/>
    </xf>
    <xf numFmtId="176" fontId="28" fillId="0" borderId="0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3" fillId="0" borderId="18" xfId="0" applyFont="1" applyFill="1" applyBorder="1" applyAlignment="1">
      <alignment vertical="center" shrinkToFit="1"/>
    </xf>
    <xf numFmtId="41" fontId="37" fillId="6" borderId="6" xfId="2" applyFont="1" applyFill="1" applyBorder="1">
      <alignment vertical="center"/>
    </xf>
    <xf numFmtId="41" fontId="37" fillId="6" borderId="8" xfId="2" applyFont="1" applyFill="1" applyBorder="1">
      <alignment vertical="center"/>
    </xf>
    <xf numFmtId="41" fontId="37" fillId="6" borderId="4" xfId="2" applyFont="1" applyFill="1" applyBorder="1">
      <alignment vertical="center"/>
    </xf>
    <xf numFmtId="41" fontId="37" fillId="6" borderId="33" xfId="2" applyFont="1" applyFill="1" applyBorder="1">
      <alignment vertical="center"/>
    </xf>
    <xf numFmtId="41" fontId="30" fillId="9" borderId="4" xfId="2" applyFont="1" applyFill="1" applyBorder="1">
      <alignment vertical="center"/>
    </xf>
    <xf numFmtId="41" fontId="30" fillId="0" borderId="4" xfId="2" applyFont="1" applyFill="1" applyBorder="1">
      <alignment vertical="center"/>
    </xf>
    <xf numFmtId="41" fontId="30" fillId="6" borderId="34" xfId="2" applyFont="1" applyFill="1" applyBorder="1">
      <alignment vertical="center"/>
    </xf>
    <xf numFmtId="41" fontId="30" fillId="6" borderId="30" xfId="2" applyFont="1" applyFill="1" applyBorder="1">
      <alignment vertical="center"/>
    </xf>
    <xf numFmtId="0" fontId="0" fillId="3" borderId="0" xfId="0" applyFill="1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 shrinkToFit="1"/>
    </xf>
    <xf numFmtId="41" fontId="37" fillId="9" borderId="4" xfId="2" applyFont="1" applyFill="1" applyBorder="1">
      <alignment vertical="center"/>
    </xf>
    <xf numFmtId="41" fontId="37" fillId="0" borderId="4" xfId="2" applyFont="1" applyFill="1" applyBorder="1">
      <alignment vertical="center"/>
    </xf>
    <xf numFmtId="41" fontId="37" fillId="6" borderId="34" xfId="2" applyFont="1" applyFill="1" applyBorder="1">
      <alignment vertical="center"/>
    </xf>
    <xf numFmtId="41" fontId="37" fillId="6" borderId="30" xfId="2" applyFont="1" applyFill="1" applyBorder="1">
      <alignment vertical="center"/>
    </xf>
    <xf numFmtId="0" fontId="0" fillId="0" borderId="0" xfId="0" applyBorder="1">
      <alignment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43" xfId="0" applyBorder="1">
      <alignment vertical="center"/>
    </xf>
    <xf numFmtId="0" fontId="13" fillId="4" borderId="53" xfId="0" applyFont="1" applyFill="1" applyBorder="1" applyAlignment="1">
      <alignment horizontal="center" vertical="center" wrapText="1"/>
    </xf>
    <xf numFmtId="0" fontId="14" fillId="6" borderId="54" xfId="0" applyFont="1" applyFill="1" applyBorder="1" applyAlignment="1">
      <alignment horizontal="center" vertical="center" shrinkToFit="1"/>
    </xf>
    <xf numFmtId="0" fontId="14" fillId="6" borderId="54" xfId="0" applyFont="1" applyFill="1" applyBorder="1" applyAlignment="1">
      <alignment horizontal="justify" vertical="center" shrinkToFit="1"/>
    </xf>
    <xf numFmtId="0" fontId="14" fillId="6" borderId="55" xfId="0" applyFont="1" applyFill="1" applyBorder="1" applyAlignment="1">
      <alignment horizontal="justify" vertical="center" shrinkToFit="1"/>
    </xf>
    <xf numFmtId="0" fontId="13" fillId="4" borderId="56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justify" vertical="center" shrinkToFit="1"/>
    </xf>
    <xf numFmtId="0" fontId="14" fillId="0" borderId="56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6" borderId="59" xfId="0" applyFont="1" applyFill="1" applyBorder="1" applyAlignment="1">
      <alignment horizontal="center" vertical="center" shrinkToFit="1"/>
    </xf>
    <xf numFmtId="0" fontId="14" fillId="6" borderId="59" xfId="0" applyFont="1" applyFill="1" applyBorder="1" applyAlignment="1">
      <alignment horizontal="justify" vertical="center" shrinkToFit="1"/>
    </xf>
    <xf numFmtId="0" fontId="14" fillId="6" borderId="60" xfId="0" applyFont="1" applyFill="1" applyBorder="1" applyAlignment="1">
      <alignment horizontal="justify" vertical="center" shrinkToFit="1"/>
    </xf>
    <xf numFmtId="0" fontId="13" fillId="3" borderId="61" xfId="0" applyFont="1" applyFill="1" applyBorder="1" applyAlignment="1">
      <alignment horizontal="center" vertical="center" shrinkToFit="1"/>
    </xf>
    <xf numFmtId="0" fontId="0" fillId="6" borderId="43" xfId="0" applyFill="1" applyBorder="1">
      <alignment vertical="center"/>
    </xf>
    <xf numFmtId="0" fontId="0" fillId="0" borderId="43" xfId="0" applyFont="1" applyFill="1" applyBorder="1">
      <alignment vertical="center"/>
    </xf>
    <xf numFmtId="0" fontId="0" fillId="6" borderId="43" xfId="0" applyFont="1" applyFill="1" applyBorder="1">
      <alignment vertical="center"/>
    </xf>
    <xf numFmtId="0" fontId="0" fillId="0" borderId="62" xfId="0" applyBorder="1">
      <alignment vertical="center"/>
    </xf>
    <xf numFmtId="0" fontId="13" fillId="3" borderId="63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horizontal="center" vertical="center" shrinkToFit="1"/>
    </xf>
    <xf numFmtId="0" fontId="13" fillId="3" borderId="65" xfId="0" applyFont="1" applyFill="1" applyBorder="1" applyAlignment="1">
      <alignment horizontal="center" vertical="center" shrinkToFit="1"/>
    </xf>
    <xf numFmtId="0" fontId="13" fillId="5" borderId="57" xfId="0" applyFont="1" applyFill="1" applyBorder="1" applyAlignment="1">
      <alignment horizontal="justify" vertical="center" shrinkToFit="1"/>
    </xf>
    <xf numFmtId="0" fontId="14" fillId="6" borderId="56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shrinkToFit="1"/>
    </xf>
    <xf numFmtId="0" fontId="14" fillId="6" borderId="67" xfId="0" applyFont="1" applyFill="1" applyBorder="1" applyAlignment="1">
      <alignment horizontal="justify" vertical="center" shrinkToFit="1"/>
    </xf>
    <xf numFmtId="0" fontId="14" fillId="0" borderId="57" xfId="0" applyFont="1" applyFill="1" applyBorder="1" applyAlignment="1">
      <alignment horizontal="justify" vertical="center" shrinkToFit="1"/>
    </xf>
    <xf numFmtId="0" fontId="33" fillId="0" borderId="69" xfId="0" applyFont="1" applyFill="1" applyBorder="1" applyAlignment="1">
      <alignment horizontal="center" vertical="center" shrinkToFit="1"/>
    </xf>
    <xf numFmtId="0" fontId="33" fillId="0" borderId="10" xfId="0" applyFont="1" applyFill="1" applyBorder="1" applyAlignment="1">
      <alignment vertical="center" shrinkToFit="1"/>
    </xf>
    <xf numFmtId="0" fontId="33" fillId="0" borderId="70" xfId="0" applyFont="1" applyFill="1" applyBorder="1" applyAlignment="1">
      <alignment horizontal="center" vertical="center" shrinkToFit="1"/>
    </xf>
    <xf numFmtId="0" fontId="33" fillId="0" borderId="59" xfId="0" applyFont="1" applyFill="1" applyBorder="1" applyAlignment="1">
      <alignment horizontal="center" vertical="center" shrinkToFit="1"/>
    </xf>
    <xf numFmtId="0" fontId="33" fillId="0" borderId="59" xfId="0" applyFont="1" applyFill="1" applyBorder="1" applyAlignment="1">
      <alignment vertical="center" shrinkToFit="1"/>
    </xf>
    <xf numFmtId="0" fontId="33" fillId="0" borderId="2" xfId="0" applyFont="1" applyFill="1" applyBorder="1" applyAlignment="1">
      <alignment vertical="center" shrinkToFit="1"/>
    </xf>
    <xf numFmtId="0" fontId="7" fillId="0" borderId="0" xfId="1" applyFont="1" applyBorder="1" applyAlignment="1">
      <alignment horizontal="right" vertical="center"/>
    </xf>
    <xf numFmtId="0" fontId="12" fillId="0" borderId="7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72" xfId="0" applyFont="1" applyBorder="1" applyAlignment="1">
      <alignment horizontal="justify" vertical="center" wrapText="1"/>
    </xf>
    <xf numFmtId="0" fontId="25" fillId="0" borderId="73" xfId="0" applyFont="1" applyBorder="1">
      <alignment vertical="center"/>
    </xf>
    <xf numFmtId="0" fontId="11" fillId="3" borderId="74" xfId="0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wrapText="1"/>
    </xf>
    <xf numFmtId="0" fontId="11" fillId="3" borderId="76" xfId="0" applyFont="1" applyFill="1" applyBorder="1" applyAlignment="1">
      <alignment horizontal="center" vertical="center" wrapText="1"/>
    </xf>
    <xf numFmtId="0" fontId="11" fillId="3" borderId="77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justify" vertical="center" wrapText="1"/>
    </xf>
    <xf numFmtId="0" fontId="12" fillId="0" borderId="81" xfId="0" applyFont="1" applyBorder="1" applyAlignment="1">
      <alignment horizontal="justify" vertical="center" wrapText="1"/>
    </xf>
    <xf numFmtId="0" fontId="12" fillId="0" borderId="57" xfId="0" applyFont="1" applyBorder="1" applyAlignment="1">
      <alignment horizontal="justify" vertical="center" wrapText="1"/>
    </xf>
    <xf numFmtId="0" fontId="12" fillId="0" borderId="84" xfId="0" applyFont="1" applyBorder="1" applyAlignment="1">
      <alignment horizontal="left" vertical="center" wrapText="1"/>
    </xf>
    <xf numFmtId="0" fontId="24" fillId="0" borderId="85" xfId="0" applyFont="1" applyBorder="1" applyAlignment="1">
      <alignment horizontal="left" vertical="center"/>
    </xf>
    <xf numFmtId="0" fontId="25" fillId="0" borderId="86" xfId="0" applyFont="1" applyBorder="1" applyAlignment="1">
      <alignment horizontal="left" vertical="center"/>
    </xf>
    <xf numFmtId="0" fontId="12" fillId="0" borderId="68" xfId="0" applyFont="1" applyBorder="1" applyAlignment="1">
      <alignment horizontal="justify" vertical="center" wrapText="1"/>
    </xf>
    <xf numFmtId="0" fontId="12" fillId="0" borderId="88" xfId="0" applyFont="1" applyBorder="1" applyAlignment="1">
      <alignment horizontal="justify" vertical="center" wrapText="1"/>
    </xf>
    <xf numFmtId="0" fontId="12" fillId="0" borderId="59" xfId="0" applyFont="1" applyBorder="1" applyAlignment="1">
      <alignment horizontal="justify" vertical="center" wrapText="1"/>
    </xf>
    <xf numFmtId="0" fontId="12" fillId="0" borderId="60" xfId="0" applyFont="1" applyBorder="1" applyAlignment="1">
      <alignment horizontal="justify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justify" vertical="center" shrinkToFi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justify" vertical="center" shrinkToFit="1"/>
    </xf>
    <xf numFmtId="0" fontId="13" fillId="0" borderId="17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justify" vertical="center" shrinkToFit="1"/>
    </xf>
    <xf numFmtId="0" fontId="14" fillId="6" borderId="17" xfId="0" applyFont="1" applyFill="1" applyBorder="1" applyAlignment="1">
      <alignment horizontal="center" vertical="center" wrapText="1"/>
    </xf>
    <xf numFmtId="0" fontId="34" fillId="4" borderId="69" xfId="0" applyFont="1" applyFill="1" applyBorder="1" applyAlignment="1">
      <alignment horizontal="center" vertical="center" shrinkToFit="1"/>
    </xf>
    <xf numFmtId="0" fontId="34" fillId="5" borderId="18" xfId="0" applyFont="1" applyFill="1" applyBorder="1" applyAlignment="1">
      <alignment vertical="center" shrinkToFit="1"/>
    </xf>
    <xf numFmtId="0" fontId="34" fillId="5" borderId="10" xfId="0" applyFont="1" applyFill="1" applyBorder="1" applyAlignment="1">
      <alignment vertical="center" shrinkToFit="1"/>
    </xf>
    <xf numFmtId="0" fontId="34" fillId="4" borderId="89" xfId="0" applyFont="1" applyFill="1" applyBorder="1" applyAlignment="1">
      <alignment horizontal="center" vertical="center"/>
    </xf>
    <xf numFmtId="0" fontId="34" fillId="5" borderId="54" xfId="0" applyFont="1" applyFill="1" applyBorder="1" applyAlignment="1">
      <alignment horizontal="center" vertical="center" shrinkToFit="1"/>
    </xf>
    <xf numFmtId="0" fontId="13" fillId="5" borderId="90" xfId="0" applyFont="1" applyFill="1" applyBorder="1" applyAlignment="1">
      <alignment horizontal="left" vertical="center" shrinkToFit="1"/>
    </xf>
    <xf numFmtId="0" fontId="13" fillId="5" borderId="55" xfId="0" applyFont="1" applyFill="1" applyBorder="1" applyAlignment="1">
      <alignment horizontal="left" vertical="center" shrinkToFit="1"/>
    </xf>
    <xf numFmtId="0" fontId="33" fillId="6" borderId="70" xfId="0" applyFont="1" applyFill="1" applyBorder="1" applyAlignment="1">
      <alignment horizontal="center" vertical="center"/>
    </xf>
    <xf numFmtId="0" fontId="33" fillId="6" borderId="59" xfId="0" applyFont="1" applyFill="1" applyBorder="1" applyAlignment="1">
      <alignment horizontal="center" vertical="center" shrinkToFit="1"/>
    </xf>
    <xf numFmtId="0" fontId="14" fillId="6" borderId="59" xfId="0" applyFont="1" applyFill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3" fillId="6" borderId="56" xfId="0" applyFont="1" applyFill="1" applyBorder="1" applyAlignment="1">
      <alignment horizontal="center" vertical="center" wrapText="1"/>
    </xf>
    <xf numFmtId="0" fontId="14" fillId="6" borderId="5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 shrinkToFit="1"/>
    </xf>
    <xf numFmtId="0" fontId="6" fillId="3" borderId="93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177" fontId="6" fillId="3" borderId="33" xfId="0" applyNumberFormat="1" applyFont="1" applyFill="1" applyBorder="1" applyAlignment="1">
      <alignment horizontal="center" vertical="center" shrinkToFit="1"/>
    </xf>
    <xf numFmtId="41" fontId="8" fillId="3" borderId="33" xfId="0" applyNumberFormat="1" applyFont="1" applyFill="1" applyBorder="1" applyAlignment="1">
      <alignment vertical="center" shrinkToFit="1"/>
    </xf>
    <xf numFmtId="176" fontId="8" fillId="3" borderId="33" xfId="0" applyNumberFormat="1" applyFont="1" applyFill="1" applyBorder="1" applyAlignment="1">
      <alignment horizontal="center" vertical="center" shrinkToFit="1"/>
    </xf>
    <xf numFmtId="0" fontId="7" fillId="3" borderId="33" xfId="0" applyFont="1" applyFill="1" applyBorder="1">
      <alignment vertical="center"/>
    </xf>
    <xf numFmtId="0" fontId="0" fillId="3" borderId="33" xfId="0" applyFill="1" applyBorder="1">
      <alignment vertical="center"/>
    </xf>
    <xf numFmtId="176" fontId="28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76" fontId="28" fillId="0" borderId="34" xfId="0" applyNumberFormat="1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 shrinkToFit="1"/>
    </xf>
    <xf numFmtId="41" fontId="37" fillId="6" borderId="29" xfId="2" applyFont="1" applyFill="1" applyBorder="1">
      <alignment vertical="center"/>
    </xf>
    <xf numFmtId="41" fontId="30" fillId="6" borderId="29" xfId="2" applyFont="1" applyFill="1" applyBorder="1">
      <alignment vertical="center"/>
    </xf>
    <xf numFmtId="176" fontId="31" fillId="0" borderId="29" xfId="3" applyNumberFormat="1" applyFont="1" applyFill="1" applyBorder="1">
      <alignment vertical="center"/>
    </xf>
    <xf numFmtId="0" fontId="32" fillId="0" borderId="96" xfId="1" applyFont="1" applyBorder="1">
      <alignment vertical="center"/>
    </xf>
    <xf numFmtId="41" fontId="32" fillId="0" borderId="96" xfId="1" applyNumberFormat="1" applyFont="1" applyBorder="1">
      <alignment vertical="center"/>
    </xf>
    <xf numFmtId="41" fontId="32" fillId="0" borderId="97" xfId="1" applyNumberFormat="1" applyFont="1" applyBorder="1">
      <alignment vertical="center"/>
    </xf>
    <xf numFmtId="0" fontId="22" fillId="6" borderId="4" xfId="1" applyFont="1" applyFill="1" applyBorder="1" applyAlignment="1">
      <alignment horizontal="center" vertical="center"/>
    </xf>
    <xf numFmtId="0" fontId="32" fillId="0" borderId="4" xfId="1" applyFont="1" applyBorder="1">
      <alignment vertical="center"/>
    </xf>
    <xf numFmtId="41" fontId="32" fillId="0" borderId="4" xfId="1" applyNumberFormat="1" applyFont="1" applyBorder="1">
      <alignment vertical="center"/>
    </xf>
    <xf numFmtId="0" fontId="22" fillId="6" borderId="6" xfId="1" applyFont="1" applyFill="1" applyBorder="1">
      <alignment vertical="center"/>
    </xf>
    <xf numFmtId="0" fontId="22" fillId="6" borderId="98" xfId="1" applyFont="1" applyFill="1" applyBorder="1" applyAlignment="1">
      <alignment horizontal="center" vertical="center"/>
    </xf>
    <xf numFmtId="0" fontId="22" fillId="6" borderId="30" xfId="1" applyFont="1" applyFill="1" applyBorder="1" applyAlignment="1">
      <alignment horizontal="center" vertical="center"/>
    </xf>
    <xf numFmtId="176" fontId="31" fillId="0" borderId="30" xfId="3" applyNumberFormat="1" applyFont="1" applyFill="1" applyBorder="1">
      <alignment vertical="center"/>
    </xf>
    <xf numFmtId="0" fontId="32" fillId="0" borderId="30" xfId="1" applyFont="1" applyBorder="1">
      <alignment vertical="center"/>
    </xf>
    <xf numFmtId="41" fontId="32" fillId="0" borderId="30" xfId="1" applyNumberFormat="1" applyFont="1" applyBorder="1">
      <alignment vertical="center"/>
    </xf>
    <xf numFmtId="41" fontId="32" fillId="0" borderId="99" xfId="1" applyNumberFormat="1" applyFont="1" applyBorder="1">
      <alignment vertical="center"/>
    </xf>
    <xf numFmtId="41" fontId="32" fillId="0" borderId="22" xfId="1" applyNumberFormat="1" applyFont="1" applyBorder="1">
      <alignment vertical="center"/>
    </xf>
    <xf numFmtId="0" fontId="22" fillId="6" borderId="33" xfId="1" applyFont="1" applyFill="1" applyBorder="1">
      <alignment vertical="center"/>
    </xf>
    <xf numFmtId="0" fontId="22" fillId="6" borderId="100" xfId="1" applyFont="1" applyFill="1" applyBorder="1" applyAlignment="1">
      <alignment horizontal="center" vertical="center"/>
    </xf>
    <xf numFmtId="41" fontId="30" fillId="6" borderId="22" xfId="2" applyFont="1" applyFill="1" applyBorder="1">
      <alignment vertical="center"/>
    </xf>
    <xf numFmtId="41" fontId="30" fillId="6" borderId="95" xfId="2" applyFont="1" applyFill="1" applyBorder="1">
      <alignment vertical="center"/>
    </xf>
    <xf numFmtId="41" fontId="30" fillId="6" borderId="99" xfId="2" applyFont="1" applyFill="1" applyBorder="1">
      <alignment vertical="center"/>
    </xf>
    <xf numFmtId="41" fontId="30" fillId="6" borderId="101" xfId="2" applyFont="1" applyFill="1" applyBorder="1">
      <alignment vertical="center"/>
    </xf>
    <xf numFmtId="41" fontId="30" fillId="6" borderId="102" xfId="2" applyFont="1" applyFill="1" applyBorder="1">
      <alignment vertical="center"/>
    </xf>
    <xf numFmtId="41" fontId="37" fillId="0" borderId="29" xfId="2" applyFont="1" applyFill="1" applyBorder="1">
      <alignment vertical="center"/>
    </xf>
    <xf numFmtId="41" fontId="30" fillId="0" borderId="29" xfId="2" applyFont="1" applyFill="1" applyBorder="1">
      <alignment vertical="center"/>
    </xf>
    <xf numFmtId="0" fontId="32" fillId="0" borderId="24" xfId="1" applyFont="1" applyBorder="1">
      <alignment vertical="center"/>
    </xf>
    <xf numFmtId="41" fontId="32" fillId="0" borderId="24" xfId="1" applyNumberFormat="1" applyFont="1" applyBorder="1">
      <alignment vertical="center"/>
    </xf>
    <xf numFmtId="41" fontId="32" fillId="0" borderId="25" xfId="1" applyNumberFormat="1" applyFont="1" applyBorder="1">
      <alignment vertical="center"/>
    </xf>
    <xf numFmtId="0" fontId="38" fillId="0" borderId="3" xfId="0" applyFont="1" applyBorder="1" applyAlignment="1">
      <alignment horizontal="center" vertical="center" shrinkToFit="1"/>
    </xf>
    <xf numFmtId="0" fontId="39" fillId="0" borderId="21" xfId="0" applyFont="1" applyBorder="1" applyAlignment="1">
      <alignment horizontal="justify" vertical="center" wrapText="1"/>
    </xf>
    <xf numFmtId="0" fontId="40" fillId="0" borderId="4" xfId="0" applyFont="1" applyBorder="1" applyAlignment="1">
      <alignment horizontal="center" vertical="center" shrinkToFit="1"/>
    </xf>
    <xf numFmtId="3" fontId="41" fillId="0" borderId="14" xfId="0" applyNumberFormat="1" applyFont="1" applyBorder="1" applyAlignment="1">
      <alignment horizontal="right" vertical="center" wrapText="1"/>
    </xf>
    <xf numFmtId="0" fontId="38" fillId="0" borderId="51" xfId="0" applyFont="1" applyBorder="1" applyAlignment="1">
      <alignment horizontal="center" vertical="center" shrinkToFit="1"/>
    </xf>
    <xf numFmtId="0" fontId="39" fillId="0" borderId="0" xfId="0" applyFont="1" applyBorder="1" applyAlignment="1">
      <alignment horizontal="justify" vertical="center" wrapText="1"/>
    </xf>
    <xf numFmtId="0" fontId="40" fillId="0" borderId="5" xfId="0" applyFont="1" applyBorder="1" applyAlignment="1">
      <alignment horizontal="center" vertical="center" shrinkToFit="1"/>
    </xf>
    <xf numFmtId="3" fontId="41" fillId="0" borderId="91" xfId="0" applyNumberFormat="1" applyFont="1" applyBorder="1" applyAlignment="1">
      <alignment horizontal="right" vertical="center" wrapText="1"/>
    </xf>
    <xf numFmtId="0" fontId="39" fillId="0" borderId="4" xfId="0" applyFont="1" applyBorder="1" applyAlignment="1">
      <alignment horizontal="justify" vertical="center" wrapText="1"/>
    </xf>
    <xf numFmtId="3" fontId="41" fillId="0" borderId="4" xfId="0" applyNumberFormat="1" applyFont="1" applyBorder="1" applyAlignment="1">
      <alignment horizontal="right" vertical="center" wrapText="1"/>
    </xf>
    <xf numFmtId="0" fontId="38" fillId="0" borderId="94" xfId="0" applyFont="1" applyBorder="1" applyAlignment="1">
      <alignment horizontal="center" vertical="center" shrinkToFit="1"/>
    </xf>
    <xf numFmtId="0" fontId="39" fillId="0" borderId="34" xfId="0" applyFont="1" applyBorder="1" applyAlignment="1">
      <alignment horizontal="justify" vertical="center" wrapText="1"/>
    </xf>
    <xf numFmtId="0" fontId="40" fillId="0" borderId="34" xfId="0" applyFont="1" applyBorder="1" applyAlignment="1">
      <alignment horizontal="center" vertical="center" shrinkToFit="1"/>
    </xf>
    <xf numFmtId="3" fontId="41" fillId="0" borderId="34" xfId="0" applyNumberFormat="1" applyFont="1" applyBorder="1" applyAlignment="1">
      <alignment horizontal="righ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5" fillId="7" borderId="0" xfId="0" applyFont="1" applyFill="1" applyAlignment="1">
      <alignment horizontal="left" vertical="center"/>
    </xf>
    <xf numFmtId="0" fontId="12" fillId="0" borderId="6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87" xfId="0" applyFont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/>
    </xf>
    <xf numFmtId="0" fontId="17" fillId="2" borderId="37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 shrinkToFit="1"/>
    </xf>
    <xf numFmtId="0" fontId="7" fillId="0" borderId="0" xfId="1" applyFont="1" applyBorder="1" applyAlignment="1">
      <alignment horizontal="right" vertical="center"/>
    </xf>
    <xf numFmtId="0" fontId="20" fillId="2" borderId="0" xfId="1" applyFont="1" applyFill="1" applyAlignment="1">
      <alignment horizontal="center" vertical="center"/>
    </xf>
    <xf numFmtId="0" fontId="4" fillId="0" borderId="35" xfId="1" applyFont="1" applyBorder="1" applyAlignment="1">
      <alignment horizontal="right" vertical="center"/>
    </xf>
    <xf numFmtId="0" fontId="19" fillId="2" borderId="23" xfId="1" applyFont="1" applyFill="1" applyBorder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19" fillId="2" borderId="37" xfId="1" applyFont="1" applyFill="1" applyBorder="1" applyAlignment="1">
      <alignment horizontal="center" vertical="center"/>
    </xf>
    <xf numFmtId="0" fontId="19" fillId="2" borderId="39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19" fillId="2" borderId="40" xfId="1" applyFont="1" applyFill="1" applyBorder="1" applyAlignment="1">
      <alignment horizontal="center" vertical="center"/>
    </xf>
    <xf numFmtId="0" fontId="29" fillId="8" borderId="38" xfId="1" applyFont="1" applyFill="1" applyBorder="1" applyAlignment="1">
      <alignment horizontal="center" vertical="center"/>
    </xf>
    <xf numFmtId="0" fontId="29" fillId="8" borderId="24" xfId="1" applyFont="1" applyFill="1" applyBorder="1" applyAlignment="1">
      <alignment horizontal="center" vertical="center"/>
    </xf>
    <xf numFmtId="0" fontId="29" fillId="8" borderId="25" xfId="1" applyFont="1" applyFill="1" applyBorder="1" applyAlignment="1">
      <alignment horizontal="center" vertical="center"/>
    </xf>
    <xf numFmtId="0" fontId="22" fillId="6" borderId="23" xfId="1" applyFont="1" applyFill="1" applyBorder="1" applyAlignment="1">
      <alignment horizontal="center" vertical="center" wrapText="1"/>
    </xf>
    <xf numFmtId="0" fontId="22" fillId="6" borderId="28" xfId="1" applyFont="1" applyFill="1" applyBorder="1" applyAlignment="1">
      <alignment horizontal="center" vertical="center" wrapText="1"/>
    </xf>
    <xf numFmtId="0" fontId="22" fillId="6" borderId="32" xfId="1" applyFont="1" applyFill="1" applyBorder="1" applyAlignment="1">
      <alignment horizontal="center" vertical="center" wrapText="1"/>
    </xf>
    <xf numFmtId="0" fontId="23" fillId="6" borderId="23" xfId="1" applyFill="1" applyBorder="1" applyAlignment="1">
      <alignment horizontal="center" vertical="center" wrapText="1"/>
    </xf>
    <xf numFmtId="0" fontId="23" fillId="6" borderId="28" xfId="1" applyFill="1" applyBorder="1" applyAlignment="1">
      <alignment horizontal="center" vertical="center" wrapText="1"/>
    </xf>
    <xf numFmtId="0" fontId="23" fillId="6" borderId="32" xfId="1" applyFill="1" applyBorder="1" applyAlignment="1">
      <alignment horizontal="center" vertical="center" wrapText="1"/>
    </xf>
    <xf numFmtId="0" fontId="22" fillId="6" borderId="37" xfId="1" applyFont="1" applyFill="1" applyBorder="1" applyAlignment="1">
      <alignment horizontal="center" vertical="center" wrapText="1"/>
    </xf>
    <xf numFmtId="0" fontId="22" fillId="6" borderId="43" xfId="1" applyFont="1" applyFill="1" applyBorder="1" applyAlignment="1">
      <alignment horizontal="center" vertical="center"/>
    </xf>
    <xf numFmtId="0" fontId="22" fillId="6" borderId="62" xfId="1" applyFont="1" applyFill="1" applyBorder="1" applyAlignment="1">
      <alignment horizontal="center" vertical="center"/>
    </xf>
    <xf numFmtId="0" fontId="22" fillId="6" borderId="36" xfId="1" applyFont="1" applyFill="1" applyBorder="1" applyAlignment="1">
      <alignment horizontal="center" vertical="center" wrapText="1"/>
    </xf>
    <xf numFmtId="0" fontId="22" fillId="6" borderId="49" xfId="1" applyFont="1" applyFill="1" applyBorder="1" applyAlignment="1">
      <alignment horizontal="center" vertical="center"/>
    </xf>
    <xf numFmtId="0" fontId="19" fillId="2" borderId="104" xfId="1" applyFont="1" applyFill="1" applyBorder="1" applyAlignment="1">
      <alignment horizontal="center" vertical="center"/>
    </xf>
    <xf numFmtId="0" fontId="30" fillId="8" borderId="11" xfId="1" applyFont="1" applyFill="1" applyBorder="1" applyAlignment="1">
      <alignment horizontal="center" vertical="center" wrapText="1"/>
    </xf>
    <xf numFmtId="0" fontId="30" fillId="8" borderId="103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D23" sqref="D23"/>
    </sheetView>
  </sheetViews>
  <sheetFormatPr defaultColWidth="9" defaultRowHeight="13.5"/>
  <cols>
    <col min="1" max="1" width="1" style="2" customWidth="1"/>
    <col min="2" max="2" width="13.625" style="1" customWidth="1"/>
    <col min="3" max="3" width="18.5" style="2" customWidth="1"/>
    <col min="4" max="4" width="54" style="2" customWidth="1"/>
    <col min="5" max="5" width="18.375" style="2" customWidth="1"/>
    <col min="6" max="16384" width="9" style="2"/>
  </cols>
  <sheetData>
    <row r="1" spans="2:5" ht="27.75" customHeight="1">
      <c r="B1" s="237" t="s">
        <v>212</v>
      </c>
      <c r="C1" s="237"/>
      <c r="D1" s="237"/>
      <c r="E1" s="237"/>
    </row>
    <row r="3" spans="2:5" ht="14.25" thickBot="1"/>
    <row r="4" spans="2:5" ht="26.25" customHeight="1" thickBot="1">
      <c r="B4" s="138" t="s">
        <v>63</v>
      </c>
      <c r="C4" s="139" t="s">
        <v>0</v>
      </c>
      <c r="D4" s="140" t="s">
        <v>2</v>
      </c>
      <c r="E4" s="141" t="s">
        <v>3</v>
      </c>
    </row>
    <row r="5" spans="2:5" ht="23.25" customHeight="1" thickTop="1">
      <c r="B5" s="142" t="s">
        <v>6</v>
      </c>
      <c r="C5" s="5" t="s">
        <v>4</v>
      </c>
      <c r="D5" s="6" t="s">
        <v>239</v>
      </c>
      <c r="E5" s="143" t="s">
        <v>238</v>
      </c>
    </row>
    <row r="6" spans="2:5" ht="23.25" customHeight="1">
      <c r="B6" s="239" t="s">
        <v>14</v>
      </c>
      <c r="C6" s="7" t="s">
        <v>174</v>
      </c>
      <c r="D6" s="8" t="s">
        <v>175</v>
      </c>
      <c r="E6" s="144" t="s">
        <v>177</v>
      </c>
    </row>
    <row r="7" spans="2:5" ht="23.25" customHeight="1">
      <c r="B7" s="240"/>
      <c r="C7" s="9" t="s">
        <v>176</v>
      </c>
      <c r="D7" s="10" t="s">
        <v>318</v>
      </c>
      <c r="E7" s="145" t="s">
        <v>319</v>
      </c>
    </row>
    <row r="8" spans="2:5" ht="23.25" customHeight="1">
      <c r="B8" s="235" t="s">
        <v>7</v>
      </c>
      <c r="C8" s="7" t="s">
        <v>4</v>
      </c>
      <c r="D8" s="8" t="s">
        <v>9</v>
      </c>
      <c r="E8" s="144" t="s">
        <v>11</v>
      </c>
    </row>
    <row r="9" spans="2:5" ht="23.25" customHeight="1">
      <c r="B9" s="238"/>
      <c r="C9" s="9" t="s">
        <v>5</v>
      </c>
      <c r="D9" s="10" t="s">
        <v>62</v>
      </c>
      <c r="E9" s="145" t="s">
        <v>363</v>
      </c>
    </row>
    <row r="10" spans="2:5" ht="23.25" customHeight="1">
      <c r="B10" s="238"/>
      <c r="C10" s="9" t="s">
        <v>8</v>
      </c>
      <c r="D10" s="10" t="s">
        <v>10</v>
      </c>
      <c r="E10" s="145" t="s">
        <v>12</v>
      </c>
    </row>
    <row r="11" spans="2:5" ht="23.25" customHeight="1">
      <c r="B11" s="235" t="s">
        <v>1</v>
      </c>
      <c r="C11" s="7" t="s">
        <v>4</v>
      </c>
      <c r="D11" s="8" t="s">
        <v>158</v>
      </c>
      <c r="E11" s="144" t="s">
        <v>13</v>
      </c>
    </row>
    <row r="12" spans="2:5" ht="23.25" customHeight="1">
      <c r="B12" s="238"/>
      <c r="C12" s="9" t="s">
        <v>5</v>
      </c>
      <c r="D12" s="10" t="s">
        <v>159</v>
      </c>
      <c r="E12" s="145" t="s">
        <v>124</v>
      </c>
    </row>
    <row r="13" spans="2:5" ht="23.25" customHeight="1">
      <c r="B13" s="146" t="s">
        <v>228</v>
      </c>
      <c r="C13" s="11" t="s">
        <v>229</v>
      </c>
      <c r="D13" s="6" t="s">
        <v>226</v>
      </c>
      <c r="E13" s="143" t="s">
        <v>227</v>
      </c>
    </row>
    <row r="14" spans="2:5" ht="25.5" customHeight="1">
      <c r="B14" s="147" t="s">
        <v>298</v>
      </c>
      <c r="C14" s="136" t="s">
        <v>299</v>
      </c>
      <c r="D14" s="137" t="s">
        <v>303</v>
      </c>
      <c r="E14" s="148" t="s">
        <v>304</v>
      </c>
    </row>
    <row r="15" spans="2:5" ht="23.25" customHeight="1">
      <c r="B15" s="238" t="s">
        <v>373</v>
      </c>
      <c r="C15" s="9" t="s">
        <v>4</v>
      </c>
      <c r="D15" s="10" t="s">
        <v>374</v>
      </c>
      <c r="E15" s="145" t="s">
        <v>521</v>
      </c>
    </row>
    <row r="16" spans="2:5" ht="23.25" customHeight="1">
      <c r="B16" s="241"/>
      <c r="C16" s="134" t="s">
        <v>5</v>
      </c>
      <c r="D16" s="135" t="s">
        <v>375</v>
      </c>
      <c r="E16" s="149" t="s">
        <v>376</v>
      </c>
    </row>
    <row r="17" spans="2:5" ht="23.25" customHeight="1">
      <c r="B17" s="235" t="s">
        <v>368</v>
      </c>
      <c r="C17" s="7" t="s">
        <v>4</v>
      </c>
      <c r="D17" s="8" t="s">
        <v>369</v>
      </c>
      <c r="E17" s="144" t="s">
        <v>370</v>
      </c>
    </row>
    <row r="18" spans="2:5" ht="23.25" customHeight="1" thickBot="1">
      <c r="B18" s="236"/>
      <c r="C18" s="150" t="s">
        <v>5</v>
      </c>
      <c r="D18" s="151" t="s">
        <v>371</v>
      </c>
      <c r="E18" s="152" t="s">
        <v>372</v>
      </c>
    </row>
  </sheetData>
  <mergeCells count="6">
    <mergeCell ref="B17:B18"/>
    <mergeCell ref="B1:E1"/>
    <mergeCell ref="B8:B10"/>
    <mergeCell ref="B11:B12"/>
    <mergeCell ref="B6:B7"/>
    <mergeCell ref="B15:B16"/>
  </mergeCells>
  <phoneticPr fontId="1" type="noConversion"/>
  <pageMargins left="0.7" right="0.7" top="0.75" bottom="0.75" header="0.3" footer="0.3"/>
  <pageSetup paperSize="9" scale="8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defaultRowHeight="16.5"/>
  <sheetData/>
  <phoneticPr fontId="16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4"/>
  <sheetViews>
    <sheetView topLeftCell="A85" workbookViewId="0">
      <selection activeCell="G92" sqref="G92"/>
    </sheetView>
  </sheetViews>
  <sheetFormatPr defaultRowHeight="16.5"/>
  <cols>
    <col min="1" max="1" width="1.125" customWidth="1"/>
    <col min="2" max="2" width="11.625" style="3" customWidth="1"/>
    <col min="3" max="3" width="9.5" style="3" customWidth="1"/>
    <col min="4" max="4" width="15.5" style="3" customWidth="1"/>
    <col min="5" max="5" width="42.25" customWidth="1"/>
    <col min="6" max="6" width="17.25" customWidth="1"/>
    <col min="7" max="7" width="23.5" bestFit="1" customWidth="1"/>
  </cols>
  <sheetData>
    <row r="1" spans="2:7" s="4" customFormat="1" ht="31.5" customHeight="1">
      <c r="B1" s="237" t="s">
        <v>211</v>
      </c>
      <c r="C1" s="237"/>
      <c r="D1" s="237"/>
      <c r="E1" s="237"/>
      <c r="F1" s="237"/>
    </row>
    <row r="3" spans="2:7" ht="9" customHeight="1" thickBot="1"/>
    <row r="4" spans="2:7" ht="22.5" customHeight="1" thickBot="1">
      <c r="B4" s="119" t="s">
        <v>63</v>
      </c>
      <c r="C4" s="120" t="s">
        <v>61</v>
      </c>
      <c r="D4" s="120" t="s">
        <v>15</v>
      </c>
      <c r="E4" s="120" t="s">
        <v>2</v>
      </c>
      <c r="F4" s="121" t="s">
        <v>3</v>
      </c>
      <c r="G4" s="114" t="s">
        <v>364</v>
      </c>
    </row>
    <row r="5" spans="2:7" ht="19.899999999999999" customHeight="1" thickTop="1">
      <c r="B5" s="106" t="s">
        <v>84</v>
      </c>
      <c r="C5" s="28" t="s">
        <v>65</v>
      </c>
      <c r="D5" s="28" t="s">
        <v>16</v>
      </c>
      <c r="E5" s="29" t="s">
        <v>111</v>
      </c>
      <c r="F5" s="107" t="s">
        <v>112</v>
      </c>
      <c r="G5" s="101"/>
    </row>
    <row r="6" spans="2:7" ht="19.899999999999999" customHeight="1">
      <c r="B6" s="108"/>
      <c r="C6" s="28" t="s">
        <v>65</v>
      </c>
      <c r="D6" s="28" t="s">
        <v>35</v>
      </c>
      <c r="E6" s="29" t="s">
        <v>85</v>
      </c>
      <c r="F6" s="107" t="s">
        <v>39</v>
      </c>
      <c r="G6" s="101"/>
    </row>
    <row r="7" spans="2:7" ht="19.899999999999999" customHeight="1">
      <c r="B7" s="108"/>
      <c r="C7" s="28" t="s">
        <v>136</v>
      </c>
      <c r="D7" s="28" t="s">
        <v>137</v>
      </c>
      <c r="E7" s="29" t="s">
        <v>138</v>
      </c>
      <c r="F7" s="107" t="s">
        <v>142</v>
      </c>
      <c r="G7" s="101"/>
    </row>
    <row r="8" spans="2:7" ht="19.899999999999999" customHeight="1">
      <c r="B8" s="108"/>
      <c r="C8" s="28" t="s">
        <v>200</v>
      </c>
      <c r="D8" s="28" t="s">
        <v>201</v>
      </c>
      <c r="E8" s="29" t="s">
        <v>202</v>
      </c>
      <c r="F8" s="107" t="s">
        <v>203</v>
      </c>
      <c r="G8" s="101"/>
    </row>
    <row r="9" spans="2:7" ht="19.899999999999999" customHeight="1">
      <c r="B9" s="108"/>
      <c r="C9" s="28" t="s">
        <v>144</v>
      </c>
      <c r="D9" s="28" t="s">
        <v>145</v>
      </c>
      <c r="E9" s="29" t="s">
        <v>287</v>
      </c>
      <c r="F9" s="107" t="s">
        <v>146</v>
      </c>
      <c r="G9" s="101"/>
    </row>
    <row r="10" spans="2:7" ht="19.899999999999999" customHeight="1">
      <c r="B10" s="108"/>
      <c r="C10" s="28" t="s">
        <v>66</v>
      </c>
      <c r="D10" s="28" t="s">
        <v>26</v>
      </c>
      <c r="E10" s="29" t="s">
        <v>207</v>
      </c>
      <c r="F10" s="107" t="s">
        <v>40</v>
      </c>
      <c r="G10" s="101"/>
    </row>
    <row r="11" spans="2:7" ht="19.899999999999999" customHeight="1">
      <c r="B11" s="108"/>
      <c r="C11" s="28" t="s">
        <v>66</v>
      </c>
      <c r="D11" s="28" t="s">
        <v>25</v>
      </c>
      <c r="E11" s="29" t="s">
        <v>317</v>
      </c>
      <c r="F11" s="107" t="s">
        <v>237</v>
      </c>
      <c r="G11" s="101"/>
    </row>
    <row r="12" spans="2:7" ht="19.899999999999999" customHeight="1">
      <c r="B12" s="108"/>
      <c r="C12" s="28" t="s">
        <v>68</v>
      </c>
      <c r="D12" s="28" t="s">
        <v>36</v>
      </c>
      <c r="E12" s="29" t="s">
        <v>87</v>
      </c>
      <c r="F12" s="107" t="s">
        <v>41</v>
      </c>
      <c r="G12" s="101"/>
    </row>
    <row r="13" spans="2:7" ht="19.899999999999999" customHeight="1">
      <c r="B13" s="108"/>
      <c r="C13" s="28" t="s">
        <v>68</v>
      </c>
      <c r="D13" s="28" t="s">
        <v>37</v>
      </c>
      <c r="E13" s="29" t="s">
        <v>88</v>
      </c>
      <c r="F13" s="107" t="s">
        <v>42</v>
      </c>
      <c r="G13" s="101"/>
    </row>
    <row r="14" spans="2:7" ht="19.899999999999999" customHeight="1">
      <c r="B14" s="108"/>
      <c r="C14" s="28" t="s">
        <v>225</v>
      </c>
      <c r="D14" s="28" t="s">
        <v>233</v>
      </c>
      <c r="E14" s="29" t="s">
        <v>234</v>
      </c>
      <c r="F14" s="107" t="s">
        <v>235</v>
      </c>
      <c r="G14" s="101"/>
    </row>
    <row r="15" spans="2:7" ht="19.899999999999999" customHeight="1">
      <c r="B15" s="108"/>
      <c r="C15" s="28" t="s">
        <v>71</v>
      </c>
      <c r="D15" s="28" t="s">
        <v>21</v>
      </c>
      <c r="E15" s="29" t="s">
        <v>204</v>
      </c>
      <c r="F15" s="107" t="s">
        <v>292</v>
      </c>
      <c r="G15" s="101"/>
    </row>
    <row r="16" spans="2:7" ht="19.899999999999999" customHeight="1">
      <c r="B16" s="108"/>
      <c r="C16" s="28" t="s">
        <v>73</v>
      </c>
      <c r="D16" s="28" t="s">
        <v>22</v>
      </c>
      <c r="E16" s="29" t="s">
        <v>94</v>
      </c>
      <c r="F16" s="107" t="s">
        <v>38</v>
      </c>
      <c r="G16" s="101"/>
    </row>
    <row r="17" spans="2:7" ht="19.899999999999999" customHeight="1">
      <c r="B17" s="109"/>
      <c r="C17" s="24" t="s">
        <v>74</v>
      </c>
      <c r="D17" s="24" t="s">
        <v>108</v>
      </c>
      <c r="E17" s="25" t="s">
        <v>75</v>
      </c>
      <c r="F17" s="122" t="s">
        <v>31</v>
      </c>
      <c r="G17" s="101"/>
    </row>
    <row r="18" spans="2:7" ht="19.899999999999999" customHeight="1">
      <c r="B18" s="108"/>
      <c r="C18" s="28" t="s">
        <v>70</v>
      </c>
      <c r="D18" s="28" t="s">
        <v>19</v>
      </c>
      <c r="E18" s="29" t="s">
        <v>89</v>
      </c>
      <c r="F18" s="107" t="s">
        <v>90</v>
      </c>
      <c r="G18" s="101"/>
    </row>
    <row r="19" spans="2:7" ht="19.899999999999999" customHeight="1">
      <c r="B19" s="108"/>
      <c r="C19" s="28" t="s">
        <v>76</v>
      </c>
      <c r="D19" s="28" t="s">
        <v>28</v>
      </c>
      <c r="E19" s="29" t="s">
        <v>95</v>
      </c>
      <c r="F19" s="107" t="s">
        <v>33</v>
      </c>
      <c r="G19" s="101"/>
    </row>
    <row r="20" spans="2:7" ht="19.899999999999999" customHeight="1">
      <c r="B20" s="108"/>
      <c r="C20" s="28" t="s">
        <v>77</v>
      </c>
      <c r="D20" s="28" t="s">
        <v>27</v>
      </c>
      <c r="E20" s="29" t="s">
        <v>29</v>
      </c>
      <c r="F20" s="107" t="s">
        <v>297</v>
      </c>
      <c r="G20" s="101"/>
    </row>
    <row r="21" spans="2:7" ht="19.899999999999999" customHeight="1">
      <c r="B21" s="108"/>
      <c r="C21" s="28" t="s">
        <v>78</v>
      </c>
      <c r="D21" s="28" t="s">
        <v>24</v>
      </c>
      <c r="E21" s="29" t="s">
        <v>30</v>
      </c>
      <c r="F21" s="107" t="s">
        <v>34</v>
      </c>
      <c r="G21" s="101"/>
    </row>
    <row r="22" spans="2:7" ht="19.899999999999999" customHeight="1">
      <c r="B22" s="108"/>
      <c r="C22" s="28" t="s">
        <v>72</v>
      </c>
      <c r="D22" s="28" t="s">
        <v>17</v>
      </c>
      <c r="E22" s="29" t="s">
        <v>91</v>
      </c>
      <c r="F22" s="107" t="s">
        <v>92</v>
      </c>
      <c r="G22" s="101"/>
    </row>
    <row r="23" spans="2:7" ht="19.899999999999999" customHeight="1">
      <c r="B23" s="108"/>
      <c r="C23" s="28" t="s">
        <v>113</v>
      </c>
      <c r="D23" s="28" t="s">
        <v>82</v>
      </c>
      <c r="E23" s="29" t="s">
        <v>205</v>
      </c>
      <c r="F23" s="107" t="s">
        <v>206</v>
      </c>
      <c r="G23" s="101"/>
    </row>
    <row r="24" spans="2:7" ht="19.899999999999999" customHeight="1">
      <c r="B24" s="108"/>
      <c r="C24" s="28" t="s">
        <v>96</v>
      </c>
      <c r="D24" s="28" t="s">
        <v>80</v>
      </c>
      <c r="E24" s="29" t="s">
        <v>97</v>
      </c>
      <c r="F24" s="107" t="s">
        <v>98</v>
      </c>
      <c r="G24" s="101"/>
    </row>
    <row r="25" spans="2:7" s="68" customFormat="1" ht="19.899999999999999" customHeight="1">
      <c r="B25" s="123"/>
      <c r="C25" s="28" t="s">
        <v>218</v>
      </c>
      <c r="D25" s="28" t="s">
        <v>219</v>
      </c>
      <c r="E25" s="29" t="s">
        <v>221</v>
      </c>
      <c r="F25" s="107" t="s">
        <v>220</v>
      </c>
      <c r="G25" s="115"/>
    </row>
    <row r="26" spans="2:7" s="68" customFormat="1" ht="19.899999999999999" customHeight="1" thickBot="1">
      <c r="B26" s="123"/>
      <c r="C26" s="28" t="s">
        <v>83</v>
      </c>
      <c r="D26" s="28" t="s">
        <v>18</v>
      </c>
      <c r="E26" s="29" t="s">
        <v>99</v>
      </c>
      <c r="F26" s="107" t="s">
        <v>32</v>
      </c>
      <c r="G26" s="115"/>
    </row>
    <row r="27" spans="2:7" ht="19.899999999999999" customHeight="1">
      <c r="B27" s="102" t="s">
        <v>64</v>
      </c>
      <c r="C27" s="103" t="s">
        <v>125</v>
      </c>
      <c r="D27" s="103" t="s">
        <v>199</v>
      </c>
      <c r="E27" s="104" t="s">
        <v>365</v>
      </c>
      <c r="F27" s="105" t="s">
        <v>366</v>
      </c>
      <c r="G27" s="101"/>
    </row>
    <row r="28" spans="2:7" ht="19.899999999999999" customHeight="1">
      <c r="B28" s="106"/>
      <c r="C28" s="28" t="s">
        <v>109</v>
      </c>
      <c r="D28" s="28" t="s">
        <v>281</v>
      </c>
      <c r="E28" s="72" t="s">
        <v>282</v>
      </c>
      <c r="F28" s="107" t="s">
        <v>283</v>
      </c>
      <c r="G28" s="101" t="s">
        <v>367</v>
      </c>
    </row>
    <row r="29" spans="2:7" ht="19.899999999999999" customHeight="1">
      <c r="B29" s="108"/>
      <c r="C29" s="28" t="s">
        <v>178</v>
      </c>
      <c r="D29" s="28" t="s">
        <v>179</v>
      </c>
      <c r="E29" s="29" t="s">
        <v>180</v>
      </c>
      <c r="F29" s="107" t="s">
        <v>193</v>
      </c>
      <c r="G29" s="101"/>
    </row>
    <row r="30" spans="2:7" ht="19.899999999999999" customHeight="1">
      <c r="B30" s="109"/>
      <c r="C30" s="28" t="s">
        <v>181</v>
      </c>
      <c r="D30" s="28" t="s">
        <v>182</v>
      </c>
      <c r="E30" s="29" t="s">
        <v>183</v>
      </c>
      <c r="F30" s="107" t="s">
        <v>194</v>
      </c>
      <c r="G30" s="101"/>
    </row>
    <row r="31" spans="2:7" ht="19.899999999999999" customHeight="1">
      <c r="B31" s="108"/>
      <c r="C31" s="28" t="s">
        <v>184</v>
      </c>
      <c r="D31" s="28" t="s">
        <v>185</v>
      </c>
      <c r="E31" s="29" t="s">
        <v>186</v>
      </c>
      <c r="F31" s="107" t="s">
        <v>195</v>
      </c>
      <c r="G31" s="101" t="s">
        <v>359</v>
      </c>
    </row>
    <row r="32" spans="2:7" ht="19.899999999999999" customHeight="1">
      <c r="B32" s="108"/>
      <c r="C32" s="28" t="s">
        <v>187</v>
      </c>
      <c r="D32" s="28" t="s">
        <v>188</v>
      </c>
      <c r="E32" s="29" t="s">
        <v>236</v>
      </c>
      <c r="F32" s="107" t="s">
        <v>196</v>
      </c>
      <c r="G32" s="101"/>
    </row>
    <row r="33" spans="2:7" ht="19.899999999999999" customHeight="1">
      <c r="B33" s="109"/>
      <c r="C33" s="28" t="s">
        <v>189</v>
      </c>
      <c r="D33" s="28" t="s">
        <v>190</v>
      </c>
      <c r="E33" s="29" t="s">
        <v>191</v>
      </c>
      <c r="F33" s="107" t="s">
        <v>197</v>
      </c>
      <c r="G33" s="101"/>
    </row>
    <row r="34" spans="2:7" ht="19.899999999999999" customHeight="1" thickBot="1">
      <c r="B34" s="110"/>
      <c r="C34" s="111" t="s">
        <v>192</v>
      </c>
      <c r="D34" s="111" t="s">
        <v>360</v>
      </c>
      <c r="E34" s="112" t="s">
        <v>361</v>
      </c>
      <c r="F34" s="113" t="s">
        <v>362</v>
      </c>
      <c r="G34" s="101"/>
    </row>
    <row r="35" spans="2:7" ht="19.899999999999999" customHeight="1">
      <c r="B35" s="106" t="s">
        <v>100</v>
      </c>
      <c r="C35" s="28" t="s">
        <v>86</v>
      </c>
      <c r="D35" s="28" t="s">
        <v>101</v>
      </c>
      <c r="E35" s="29" t="s">
        <v>164</v>
      </c>
      <c r="F35" s="107" t="s">
        <v>102</v>
      </c>
      <c r="G35" s="101"/>
    </row>
    <row r="36" spans="2:7" ht="19.899999999999999" customHeight="1">
      <c r="B36" s="108"/>
      <c r="C36" s="28" t="s">
        <v>125</v>
      </c>
      <c r="D36" s="28" t="s">
        <v>134</v>
      </c>
      <c r="E36" s="27" t="s">
        <v>271</v>
      </c>
      <c r="F36" s="107" t="s">
        <v>135</v>
      </c>
      <c r="G36" s="101"/>
    </row>
    <row r="37" spans="2:7" ht="19.899999999999999" customHeight="1">
      <c r="B37" s="108"/>
      <c r="C37" s="28" t="s">
        <v>122</v>
      </c>
      <c r="D37" s="28" t="s">
        <v>123</v>
      </c>
      <c r="E37" s="27" t="s">
        <v>270</v>
      </c>
      <c r="F37" s="107" t="s">
        <v>240</v>
      </c>
      <c r="G37" s="101"/>
    </row>
    <row r="38" spans="2:7" ht="19.899999999999999" customHeight="1">
      <c r="B38" s="108"/>
      <c r="C38" s="28" t="s">
        <v>67</v>
      </c>
      <c r="D38" s="28" t="s">
        <v>23</v>
      </c>
      <c r="E38" s="29" t="s">
        <v>114</v>
      </c>
      <c r="F38" s="107" t="s">
        <v>115</v>
      </c>
      <c r="G38" s="101"/>
    </row>
    <row r="39" spans="2:7" ht="19.899999999999999" customHeight="1">
      <c r="B39" s="109" t="s">
        <v>69</v>
      </c>
      <c r="C39" s="24" t="s">
        <v>67</v>
      </c>
      <c r="D39" s="24" t="s">
        <v>107</v>
      </c>
      <c r="E39" s="25" t="s">
        <v>165</v>
      </c>
      <c r="F39" s="122" t="s">
        <v>11</v>
      </c>
      <c r="G39" s="101"/>
    </row>
    <row r="40" spans="2:7" ht="19.899999999999999" customHeight="1">
      <c r="B40" s="108"/>
      <c r="C40" s="28" t="s">
        <v>68</v>
      </c>
      <c r="D40" s="28" t="s">
        <v>44</v>
      </c>
      <c r="E40" s="29" t="s">
        <v>166</v>
      </c>
      <c r="F40" s="107" t="s">
        <v>119</v>
      </c>
      <c r="G40" s="101"/>
    </row>
    <row r="41" spans="2:7" ht="19.899999999999999" customHeight="1">
      <c r="B41" s="108"/>
      <c r="C41" s="28" t="s">
        <v>70</v>
      </c>
      <c r="D41" s="28" t="s">
        <v>19</v>
      </c>
      <c r="E41" s="29" t="s">
        <v>167</v>
      </c>
      <c r="F41" s="107" t="s">
        <v>308</v>
      </c>
      <c r="G41" s="101"/>
    </row>
    <row r="42" spans="2:7" ht="19.899999999999999" customHeight="1">
      <c r="B42" s="108"/>
      <c r="C42" s="28" t="s">
        <v>103</v>
      </c>
      <c r="D42" s="28" t="s">
        <v>116</v>
      </c>
      <c r="E42" s="29" t="s">
        <v>117</v>
      </c>
      <c r="F42" s="107" t="s">
        <v>118</v>
      </c>
      <c r="G42" s="101"/>
    </row>
    <row r="43" spans="2:7" ht="19.899999999999999" customHeight="1">
      <c r="B43" s="108"/>
      <c r="C43" s="28" t="s">
        <v>109</v>
      </c>
      <c r="D43" s="28" t="s">
        <v>110</v>
      </c>
      <c r="E43" s="29" t="s">
        <v>215</v>
      </c>
      <c r="F43" s="107" t="s">
        <v>214</v>
      </c>
      <c r="G43" s="101"/>
    </row>
    <row r="44" spans="2:7" ht="19.899999999999999" customHeight="1">
      <c r="B44" s="108"/>
      <c r="C44" s="28" t="s">
        <v>72</v>
      </c>
      <c r="D44" s="28" t="s">
        <v>17</v>
      </c>
      <c r="E44" s="29" t="s">
        <v>289</v>
      </c>
      <c r="F44" s="107" t="s">
        <v>290</v>
      </c>
      <c r="G44" s="101"/>
    </row>
    <row r="45" spans="2:7" ht="19.899999999999999" customHeight="1">
      <c r="B45" s="108"/>
      <c r="C45" s="28" t="s">
        <v>73</v>
      </c>
      <c r="D45" s="28" t="s">
        <v>22</v>
      </c>
      <c r="E45" s="29" t="s">
        <v>168</v>
      </c>
      <c r="F45" s="107" t="s">
        <v>45</v>
      </c>
      <c r="G45" s="101"/>
    </row>
    <row r="46" spans="2:7" ht="19.899999999999999" customHeight="1">
      <c r="B46" s="108"/>
      <c r="C46" s="28" t="s">
        <v>76</v>
      </c>
      <c r="D46" s="28" t="s">
        <v>20</v>
      </c>
      <c r="E46" s="27" t="s">
        <v>267</v>
      </c>
      <c r="F46" s="107" t="s">
        <v>198</v>
      </c>
      <c r="G46" s="101"/>
    </row>
    <row r="47" spans="2:7" ht="19.899999999999999" customHeight="1">
      <c r="B47" s="108"/>
      <c r="C47" s="28" t="s">
        <v>76</v>
      </c>
      <c r="D47" s="28" t="s">
        <v>43</v>
      </c>
      <c r="E47" s="29" t="s">
        <v>274</v>
      </c>
      <c r="F47" s="107" t="s">
        <v>275</v>
      </c>
      <c r="G47" s="101"/>
    </row>
    <row r="48" spans="2:7" ht="19.899999999999999" customHeight="1">
      <c r="B48" s="108"/>
      <c r="C48" s="28" t="s">
        <v>77</v>
      </c>
      <c r="D48" s="28" t="s">
        <v>27</v>
      </c>
      <c r="E48" s="29" t="s">
        <v>169</v>
      </c>
      <c r="F48" s="107" t="s">
        <v>46</v>
      </c>
      <c r="G48" s="101"/>
    </row>
    <row r="49" spans="2:7" ht="19.899999999999999" customHeight="1">
      <c r="B49" s="108"/>
      <c r="C49" s="28" t="s">
        <v>230</v>
      </c>
      <c r="D49" s="28" t="s">
        <v>231</v>
      </c>
      <c r="E49" s="27" t="s">
        <v>268</v>
      </c>
      <c r="F49" s="107" t="s">
        <v>232</v>
      </c>
      <c r="G49" s="101"/>
    </row>
    <row r="50" spans="2:7" ht="19.899999999999999" customHeight="1">
      <c r="B50" s="108"/>
      <c r="C50" s="28" t="s">
        <v>78</v>
      </c>
      <c r="D50" s="28" t="s">
        <v>24</v>
      </c>
      <c r="E50" s="27" t="s">
        <v>170</v>
      </c>
      <c r="F50" s="107" t="s">
        <v>47</v>
      </c>
      <c r="G50" s="101"/>
    </row>
    <row r="51" spans="2:7" s="68" customFormat="1" ht="19.899999999999999" customHeight="1">
      <c r="B51" s="123"/>
      <c r="C51" s="28" t="s">
        <v>83</v>
      </c>
      <c r="D51" s="28" t="s">
        <v>18</v>
      </c>
      <c r="E51" s="29" t="s">
        <v>269</v>
      </c>
      <c r="F51" s="107" t="s">
        <v>48</v>
      </c>
      <c r="G51" s="115"/>
    </row>
    <row r="52" spans="2:7" ht="19.899999999999999" customHeight="1">
      <c r="B52" s="108"/>
      <c r="C52" s="28" t="s">
        <v>120</v>
      </c>
      <c r="D52" s="28" t="s">
        <v>80</v>
      </c>
      <c r="E52" s="29" t="s">
        <v>143</v>
      </c>
      <c r="F52" s="107" t="s">
        <v>121</v>
      </c>
      <c r="G52" s="101"/>
    </row>
    <row r="53" spans="2:7" ht="19.899999999999999" customHeight="1" thickBot="1">
      <c r="B53" s="108"/>
      <c r="C53" s="28" t="s">
        <v>81</v>
      </c>
      <c r="D53" s="28" t="s">
        <v>171</v>
      </c>
      <c r="E53" s="29" t="s">
        <v>172</v>
      </c>
      <c r="F53" s="107" t="s">
        <v>173</v>
      </c>
      <c r="G53" s="101"/>
    </row>
    <row r="54" spans="2:7" ht="19.899999999999999" customHeight="1">
      <c r="B54" s="124" t="s">
        <v>104</v>
      </c>
      <c r="C54" s="30" t="s">
        <v>65</v>
      </c>
      <c r="D54" s="30" t="s">
        <v>51</v>
      </c>
      <c r="E54" s="31" t="s">
        <v>128</v>
      </c>
      <c r="F54" s="125" t="s">
        <v>59</v>
      </c>
      <c r="G54" s="101"/>
    </row>
    <row r="55" spans="2:7" ht="19.899999999999999" customHeight="1">
      <c r="B55" s="108"/>
      <c r="C55" s="28" t="s">
        <v>65</v>
      </c>
      <c r="D55" s="28" t="s">
        <v>52</v>
      </c>
      <c r="E55" s="29" t="s">
        <v>105</v>
      </c>
      <c r="F55" s="107" t="s">
        <v>60</v>
      </c>
      <c r="G55" s="101"/>
    </row>
    <row r="56" spans="2:7" ht="19.899999999999999" customHeight="1">
      <c r="B56" s="108"/>
      <c r="C56" s="28" t="s">
        <v>125</v>
      </c>
      <c r="D56" s="28" t="s">
        <v>126</v>
      </c>
      <c r="E56" s="29" t="s">
        <v>160</v>
      </c>
      <c r="F56" s="107" t="s">
        <v>127</v>
      </c>
      <c r="G56" s="101"/>
    </row>
    <row r="57" spans="2:7" ht="19.899999999999999" customHeight="1">
      <c r="B57" s="108"/>
      <c r="C57" s="28" t="s">
        <v>125</v>
      </c>
      <c r="D57" s="28" t="s">
        <v>139</v>
      </c>
      <c r="E57" s="29" t="s">
        <v>140</v>
      </c>
      <c r="F57" s="107" t="s">
        <v>141</v>
      </c>
      <c r="G57" s="101"/>
    </row>
    <row r="58" spans="2:7" ht="19.899999999999999" customHeight="1">
      <c r="B58" s="108"/>
      <c r="C58" s="28" t="s">
        <v>284</v>
      </c>
      <c r="D58" s="28" t="s">
        <v>199</v>
      </c>
      <c r="E58" s="29" t="s">
        <v>285</v>
      </c>
      <c r="F58" s="107" t="s">
        <v>286</v>
      </c>
      <c r="G58" s="101"/>
    </row>
    <row r="59" spans="2:7" ht="19.899999999999999" customHeight="1">
      <c r="B59" s="108"/>
      <c r="C59" s="28" t="s">
        <v>293</v>
      </c>
      <c r="D59" s="28" t="s">
        <v>294</v>
      </c>
      <c r="E59" s="29" t="s">
        <v>295</v>
      </c>
      <c r="F59" s="107" t="s">
        <v>296</v>
      </c>
      <c r="G59" s="101"/>
    </row>
    <row r="60" spans="2:7" ht="19.899999999999999" customHeight="1">
      <c r="B60" s="108"/>
      <c r="C60" s="28" t="s">
        <v>70</v>
      </c>
      <c r="D60" s="28" t="s">
        <v>19</v>
      </c>
      <c r="E60" s="29" t="s">
        <v>161</v>
      </c>
      <c r="F60" s="107" t="s">
        <v>57</v>
      </c>
      <c r="G60" s="101"/>
    </row>
    <row r="61" spans="2:7" ht="19.899999999999999" customHeight="1">
      <c r="B61" s="108"/>
      <c r="C61" s="28" t="s">
        <v>71</v>
      </c>
      <c r="D61" s="28" t="s">
        <v>21</v>
      </c>
      <c r="E61" s="29" t="s">
        <v>53</v>
      </c>
      <c r="F61" s="107" t="s">
        <v>56</v>
      </c>
      <c r="G61" s="101"/>
    </row>
    <row r="62" spans="2:7" ht="19.899999999999999" customHeight="1">
      <c r="B62" s="108"/>
      <c r="C62" s="28" t="s">
        <v>93</v>
      </c>
      <c r="D62" s="28" t="s">
        <v>49</v>
      </c>
      <c r="E62" s="29" t="s">
        <v>162</v>
      </c>
      <c r="F62" s="107" t="s">
        <v>54</v>
      </c>
      <c r="G62" s="101"/>
    </row>
    <row r="63" spans="2:7" ht="19.899999999999999" customHeight="1">
      <c r="B63" s="108"/>
      <c r="C63" s="28" t="s">
        <v>76</v>
      </c>
      <c r="D63" s="28" t="s">
        <v>20</v>
      </c>
      <c r="E63" s="29" t="s">
        <v>163</v>
      </c>
      <c r="F63" s="107" t="s">
        <v>58</v>
      </c>
      <c r="G63" s="101"/>
    </row>
    <row r="64" spans="2:7" ht="19.899999999999999" customHeight="1">
      <c r="B64" s="108"/>
      <c r="C64" s="28" t="s">
        <v>77</v>
      </c>
      <c r="D64" s="28" t="s">
        <v>222</v>
      </c>
      <c r="E64" s="29" t="s">
        <v>288</v>
      </c>
      <c r="F64" s="107" t="s">
        <v>272</v>
      </c>
      <c r="G64" s="101"/>
    </row>
    <row r="65" spans="2:7" ht="19.899999999999999" customHeight="1">
      <c r="B65" s="108"/>
      <c r="C65" s="28" t="s">
        <v>130</v>
      </c>
      <c r="D65" s="28" t="s">
        <v>131</v>
      </c>
      <c r="E65" s="29" t="s">
        <v>132</v>
      </c>
      <c r="F65" s="107" t="s">
        <v>133</v>
      </c>
      <c r="G65" s="101"/>
    </row>
    <row r="66" spans="2:7" ht="19.899999999999999" customHeight="1">
      <c r="B66" s="108"/>
      <c r="C66" s="28" t="s">
        <v>81</v>
      </c>
      <c r="D66" s="28" t="s">
        <v>82</v>
      </c>
      <c r="E66" s="29" t="s">
        <v>216</v>
      </c>
      <c r="F66" s="107" t="s">
        <v>217</v>
      </c>
      <c r="G66" s="101"/>
    </row>
    <row r="67" spans="2:7" ht="19.899999999999999" customHeight="1">
      <c r="B67" s="109" t="s">
        <v>69</v>
      </c>
      <c r="C67" s="24" t="s">
        <v>79</v>
      </c>
      <c r="D67" s="24" t="s">
        <v>106</v>
      </c>
      <c r="E67" s="25" t="s">
        <v>158</v>
      </c>
      <c r="F67" s="122" t="s">
        <v>13</v>
      </c>
      <c r="G67" s="101"/>
    </row>
    <row r="68" spans="2:7" s="73" customFormat="1" ht="19.899999999999999" customHeight="1">
      <c r="B68" s="108"/>
      <c r="C68" s="26" t="s">
        <v>309</v>
      </c>
      <c r="D68" s="26" t="s">
        <v>310</v>
      </c>
      <c r="E68" s="27" t="s">
        <v>311</v>
      </c>
      <c r="F68" s="126" t="s">
        <v>312</v>
      </c>
      <c r="G68" s="116"/>
    </row>
    <row r="69" spans="2:7" ht="19.899999999999999" customHeight="1" thickBot="1">
      <c r="B69" s="108"/>
      <c r="C69" s="28" t="s">
        <v>83</v>
      </c>
      <c r="D69" s="28" t="s">
        <v>50</v>
      </c>
      <c r="E69" s="29" t="s">
        <v>129</v>
      </c>
      <c r="F69" s="107" t="s">
        <v>55</v>
      </c>
      <c r="G69" s="101"/>
    </row>
    <row r="70" spans="2:7" ht="19.899999999999999" customHeight="1">
      <c r="B70" s="165" t="s">
        <v>224</v>
      </c>
      <c r="C70" s="166" t="s">
        <v>225</v>
      </c>
      <c r="D70" s="166" t="s">
        <v>276</v>
      </c>
      <c r="E70" s="167" t="s">
        <v>273</v>
      </c>
      <c r="F70" s="168" t="s">
        <v>320</v>
      </c>
      <c r="G70" s="101"/>
    </row>
    <row r="71" spans="2:7" s="71" customFormat="1" ht="19.899999999999999" customHeight="1" thickBot="1">
      <c r="B71" s="169"/>
      <c r="C71" s="170" t="s">
        <v>277</v>
      </c>
      <c r="D71" s="170" t="s">
        <v>278</v>
      </c>
      <c r="E71" s="171" t="s">
        <v>279</v>
      </c>
      <c r="F71" s="172" t="s">
        <v>280</v>
      </c>
      <c r="G71" s="117"/>
    </row>
    <row r="72" spans="2:7" ht="24" customHeight="1">
      <c r="B72" s="162" t="s">
        <v>298</v>
      </c>
      <c r="C72" s="70" t="s">
        <v>68</v>
      </c>
      <c r="D72" s="70" t="s">
        <v>208</v>
      </c>
      <c r="E72" s="163" t="s">
        <v>303</v>
      </c>
      <c r="F72" s="164" t="s">
        <v>305</v>
      </c>
      <c r="G72" s="101"/>
    </row>
    <row r="73" spans="2:7" ht="24" customHeight="1">
      <c r="B73" s="127"/>
      <c r="C73" s="69" t="s">
        <v>291</v>
      </c>
      <c r="D73" s="69" t="s">
        <v>139</v>
      </c>
      <c r="E73" s="76" t="s">
        <v>306</v>
      </c>
      <c r="F73" s="128" t="s">
        <v>307</v>
      </c>
      <c r="G73" s="101"/>
    </row>
    <row r="74" spans="2:7" ht="24" customHeight="1">
      <c r="B74" s="127"/>
      <c r="C74" s="69" t="s">
        <v>321</v>
      </c>
      <c r="D74" s="69" t="s">
        <v>322</v>
      </c>
      <c r="E74" s="76" t="s">
        <v>323</v>
      </c>
      <c r="F74" s="128" t="s">
        <v>324</v>
      </c>
      <c r="G74" s="101"/>
    </row>
    <row r="75" spans="2:7" ht="24" customHeight="1" thickBot="1">
      <c r="B75" s="129"/>
      <c r="C75" s="130" t="s">
        <v>313</v>
      </c>
      <c r="D75" s="130" t="s">
        <v>314</v>
      </c>
      <c r="E75" s="131" t="s">
        <v>315</v>
      </c>
      <c r="F75" s="132" t="s">
        <v>316</v>
      </c>
      <c r="G75" s="118"/>
    </row>
    <row r="76" spans="2:7" ht="24" customHeight="1">
      <c r="B76" s="153" t="s">
        <v>377</v>
      </c>
      <c r="C76" s="154" t="s">
        <v>378</v>
      </c>
      <c r="D76" s="154" t="s">
        <v>379</v>
      </c>
      <c r="E76" s="155" t="s">
        <v>380</v>
      </c>
      <c r="F76" s="156" t="s">
        <v>381</v>
      </c>
    </row>
    <row r="77" spans="2:7" ht="24" customHeight="1">
      <c r="B77" s="157"/>
      <c r="C77" s="154" t="s">
        <v>378</v>
      </c>
      <c r="D77" s="154" t="s">
        <v>382</v>
      </c>
      <c r="E77" s="155" t="s">
        <v>383</v>
      </c>
      <c r="F77" s="156" t="s">
        <v>384</v>
      </c>
    </row>
    <row r="78" spans="2:7" ht="24" customHeight="1">
      <c r="B78" s="157"/>
      <c r="C78" s="154" t="s">
        <v>385</v>
      </c>
      <c r="D78" s="154" t="s">
        <v>386</v>
      </c>
      <c r="E78" s="155" t="s">
        <v>387</v>
      </c>
      <c r="F78" s="156" t="s">
        <v>388</v>
      </c>
    </row>
    <row r="79" spans="2:7" ht="24" customHeight="1">
      <c r="B79" s="157"/>
      <c r="C79" s="154" t="s">
        <v>385</v>
      </c>
      <c r="D79" s="154" t="s">
        <v>389</v>
      </c>
      <c r="E79" s="155" t="s">
        <v>390</v>
      </c>
      <c r="F79" s="156" t="s">
        <v>391</v>
      </c>
    </row>
    <row r="80" spans="2:7" ht="24" customHeight="1">
      <c r="B80" s="157"/>
      <c r="C80" s="154" t="s">
        <v>385</v>
      </c>
      <c r="D80" s="154" t="s">
        <v>392</v>
      </c>
      <c r="E80" s="155" t="s">
        <v>393</v>
      </c>
      <c r="F80" s="156" t="s">
        <v>394</v>
      </c>
    </row>
    <row r="81" spans="2:6" ht="24" customHeight="1">
      <c r="B81" s="157"/>
      <c r="C81" s="154" t="s">
        <v>385</v>
      </c>
      <c r="D81" s="154" t="s">
        <v>395</v>
      </c>
      <c r="E81" s="155" t="s">
        <v>396</v>
      </c>
      <c r="F81" s="156" t="s">
        <v>397</v>
      </c>
    </row>
    <row r="82" spans="2:6" ht="24" customHeight="1">
      <c r="B82" s="157"/>
      <c r="C82" s="154" t="s">
        <v>398</v>
      </c>
      <c r="D82" s="154" t="s">
        <v>23</v>
      </c>
      <c r="E82" s="155" t="s">
        <v>399</v>
      </c>
      <c r="F82" s="156" t="s">
        <v>400</v>
      </c>
    </row>
    <row r="83" spans="2:6" ht="24" customHeight="1">
      <c r="B83" s="157"/>
      <c r="C83" s="154" t="s">
        <v>401</v>
      </c>
      <c r="D83" s="154" t="s">
        <v>402</v>
      </c>
      <c r="E83" s="155" t="s">
        <v>403</v>
      </c>
      <c r="F83" s="156" t="s">
        <v>404</v>
      </c>
    </row>
    <row r="84" spans="2:6" ht="24" customHeight="1">
      <c r="B84" s="157"/>
      <c r="C84" s="154" t="s">
        <v>405</v>
      </c>
      <c r="D84" s="154" t="s">
        <v>19</v>
      </c>
      <c r="E84" s="155" t="s">
        <v>406</v>
      </c>
      <c r="F84" s="156" t="s">
        <v>407</v>
      </c>
    </row>
    <row r="85" spans="2:6" ht="24" customHeight="1">
      <c r="B85" s="157"/>
      <c r="C85" s="154" t="s">
        <v>408</v>
      </c>
      <c r="D85" s="154" t="s">
        <v>21</v>
      </c>
      <c r="E85" s="155" t="s">
        <v>409</v>
      </c>
      <c r="F85" s="156" t="s">
        <v>410</v>
      </c>
    </row>
    <row r="86" spans="2:6" ht="24" customHeight="1">
      <c r="B86" s="157"/>
      <c r="C86" s="154" t="s">
        <v>411</v>
      </c>
      <c r="D86" s="154" t="s">
        <v>17</v>
      </c>
      <c r="E86" s="155" t="s">
        <v>412</v>
      </c>
      <c r="F86" s="156" t="s">
        <v>413</v>
      </c>
    </row>
    <row r="87" spans="2:6" ht="24" customHeight="1">
      <c r="B87" s="157"/>
      <c r="C87" s="154" t="s">
        <v>414</v>
      </c>
      <c r="D87" s="154" t="s">
        <v>22</v>
      </c>
      <c r="E87" s="155" t="s">
        <v>415</v>
      </c>
      <c r="F87" s="156" t="s">
        <v>416</v>
      </c>
    </row>
    <row r="88" spans="2:6" ht="24" customHeight="1">
      <c r="B88" s="157"/>
      <c r="C88" s="154" t="s">
        <v>417</v>
      </c>
      <c r="D88" s="154" t="s">
        <v>418</v>
      </c>
      <c r="E88" s="155" t="s">
        <v>419</v>
      </c>
      <c r="F88" s="156" t="s">
        <v>420</v>
      </c>
    </row>
    <row r="89" spans="2:6" ht="24" customHeight="1">
      <c r="B89" s="157"/>
      <c r="C89" s="154" t="s">
        <v>417</v>
      </c>
      <c r="D89" s="154" t="s">
        <v>20</v>
      </c>
      <c r="E89" s="155" t="s">
        <v>421</v>
      </c>
      <c r="F89" s="156" t="s">
        <v>422</v>
      </c>
    </row>
    <row r="90" spans="2:6" ht="24" customHeight="1">
      <c r="B90" s="157"/>
      <c r="C90" s="154" t="s">
        <v>423</v>
      </c>
      <c r="D90" s="154" t="s">
        <v>424</v>
      </c>
      <c r="E90" s="155" t="s">
        <v>425</v>
      </c>
      <c r="F90" s="156" t="s">
        <v>426</v>
      </c>
    </row>
    <row r="91" spans="2:6" ht="24" customHeight="1">
      <c r="B91" s="157"/>
      <c r="C91" s="154" t="s">
        <v>423</v>
      </c>
      <c r="D91" s="154" t="s">
        <v>427</v>
      </c>
      <c r="E91" s="155" t="s">
        <v>428</v>
      </c>
      <c r="F91" s="156" t="s">
        <v>429</v>
      </c>
    </row>
    <row r="92" spans="2:6" ht="24" customHeight="1">
      <c r="B92" s="157"/>
      <c r="C92" s="154" t="s">
        <v>423</v>
      </c>
      <c r="D92" s="154" t="s">
        <v>430</v>
      </c>
      <c r="E92" s="155" t="s">
        <v>431</v>
      </c>
      <c r="F92" s="156" t="s">
        <v>432</v>
      </c>
    </row>
    <row r="93" spans="2:6" ht="24" customHeight="1">
      <c r="B93" s="157"/>
      <c r="C93" s="26" t="s">
        <v>433</v>
      </c>
      <c r="D93" s="26" t="s">
        <v>24</v>
      </c>
      <c r="E93" s="27" t="s">
        <v>434</v>
      </c>
      <c r="F93" s="158" t="s">
        <v>435</v>
      </c>
    </row>
    <row r="94" spans="2:6" ht="24" customHeight="1">
      <c r="B94" s="159"/>
      <c r="C94" s="28" t="s">
        <v>436</v>
      </c>
      <c r="D94" s="28" t="s">
        <v>437</v>
      </c>
      <c r="E94" s="29" t="s">
        <v>500</v>
      </c>
      <c r="F94" s="160" t="s">
        <v>501</v>
      </c>
    </row>
    <row r="95" spans="2:6" ht="24" customHeight="1">
      <c r="B95" s="157"/>
      <c r="C95" s="154" t="s">
        <v>436</v>
      </c>
      <c r="D95" s="154" t="s">
        <v>438</v>
      </c>
      <c r="E95" s="155" t="s">
        <v>439</v>
      </c>
      <c r="F95" s="156" t="s">
        <v>440</v>
      </c>
    </row>
    <row r="96" spans="2:6" ht="24" customHeight="1">
      <c r="B96" s="161"/>
      <c r="C96" s="28" t="s">
        <v>441</v>
      </c>
      <c r="D96" s="28" t="s">
        <v>442</v>
      </c>
      <c r="E96" s="29" t="s">
        <v>443</v>
      </c>
      <c r="F96" s="160" t="s">
        <v>444</v>
      </c>
    </row>
    <row r="97" spans="2:6" ht="24" customHeight="1" thickBot="1">
      <c r="B97" s="161"/>
      <c r="C97" s="28" t="s">
        <v>441</v>
      </c>
      <c r="D97" s="28" t="s">
        <v>445</v>
      </c>
      <c r="E97" s="29" t="s">
        <v>446</v>
      </c>
      <c r="F97" s="160" t="s">
        <v>447</v>
      </c>
    </row>
    <row r="98" spans="2:6" ht="24" customHeight="1">
      <c r="B98" s="102" t="s">
        <v>448</v>
      </c>
      <c r="C98" s="103" t="s">
        <v>385</v>
      </c>
      <c r="D98" s="103" t="s">
        <v>449</v>
      </c>
      <c r="E98" s="104" t="s">
        <v>450</v>
      </c>
      <c r="F98" s="105" t="s">
        <v>451</v>
      </c>
    </row>
    <row r="99" spans="2:6" ht="24" customHeight="1">
      <c r="B99" s="173"/>
      <c r="C99" s="28" t="s">
        <v>385</v>
      </c>
      <c r="D99" s="28" t="s">
        <v>452</v>
      </c>
      <c r="E99" s="29" t="s">
        <v>453</v>
      </c>
      <c r="F99" s="107" t="s">
        <v>454</v>
      </c>
    </row>
    <row r="100" spans="2:6" ht="24" customHeight="1">
      <c r="B100" s="108"/>
      <c r="C100" s="28" t="s">
        <v>398</v>
      </c>
      <c r="D100" s="28" t="s">
        <v>23</v>
      </c>
      <c r="E100" s="29" t="s">
        <v>455</v>
      </c>
      <c r="F100" s="107" t="s">
        <v>456</v>
      </c>
    </row>
    <row r="101" spans="2:6" ht="24" customHeight="1">
      <c r="B101" s="108"/>
      <c r="C101" s="28" t="s">
        <v>401</v>
      </c>
      <c r="D101" s="28" t="s">
        <v>457</v>
      </c>
      <c r="E101" s="29" t="s">
        <v>458</v>
      </c>
      <c r="F101" s="107" t="s">
        <v>459</v>
      </c>
    </row>
    <row r="102" spans="2:6" ht="24" customHeight="1">
      <c r="B102" s="108"/>
      <c r="C102" s="28" t="s">
        <v>460</v>
      </c>
      <c r="D102" s="28" t="s">
        <v>21</v>
      </c>
      <c r="E102" s="29" t="s">
        <v>461</v>
      </c>
      <c r="F102" s="107" t="s">
        <v>462</v>
      </c>
    </row>
    <row r="103" spans="2:6" ht="24" customHeight="1">
      <c r="B103" s="108"/>
      <c r="C103" s="28" t="s">
        <v>463</v>
      </c>
      <c r="D103" s="28" t="s">
        <v>17</v>
      </c>
      <c r="E103" s="29" t="s">
        <v>464</v>
      </c>
      <c r="F103" s="107" t="s">
        <v>465</v>
      </c>
    </row>
    <row r="104" spans="2:6" ht="24" customHeight="1">
      <c r="B104" s="108"/>
      <c r="C104" s="28" t="s">
        <v>466</v>
      </c>
      <c r="D104" s="28" t="s">
        <v>22</v>
      </c>
      <c r="E104" s="29" t="s">
        <v>467</v>
      </c>
      <c r="F104" s="107" t="s">
        <v>468</v>
      </c>
    </row>
    <row r="105" spans="2:6" ht="24" customHeight="1">
      <c r="B105" s="108"/>
      <c r="C105" s="28" t="s">
        <v>469</v>
      </c>
      <c r="D105" s="28" t="s">
        <v>389</v>
      </c>
      <c r="E105" s="29" t="s">
        <v>470</v>
      </c>
      <c r="F105" s="107" t="s">
        <v>471</v>
      </c>
    </row>
    <row r="106" spans="2:6" ht="24" customHeight="1">
      <c r="B106" s="108"/>
      <c r="C106" s="28" t="s">
        <v>472</v>
      </c>
      <c r="D106" s="28" t="s">
        <v>20</v>
      </c>
      <c r="E106" s="29" t="s">
        <v>473</v>
      </c>
      <c r="F106" s="107" t="s">
        <v>474</v>
      </c>
    </row>
    <row r="107" spans="2:6" ht="24" customHeight="1">
      <c r="B107" s="108"/>
      <c r="C107" s="28" t="s">
        <v>472</v>
      </c>
      <c r="D107" s="28" t="s">
        <v>28</v>
      </c>
      <c r="E107" s="29" t="s">
        <v>475</v>
      </c>
      <c r="F107" s="107" t="s">
        <v>476</v>
      </c>
    </row>
    <row r="108" spans="2:6" ht="24" customHeight="1">
      <c r="B108" s="108"/>
      <c r="C108" s="28" t="s">
        <v>472</v>
      </c>
      <c r="D108" s="28" t="s">
        <v>477</v>
      </c>
      <c r="E108" s="29" t="s">
        <v>478</v>
      </c>
      <c r="F108" s="107" t="s">
        <v>479</v>
      </c>
    </row>
    <row r="109" spans="2:6" ht="24" customHeight="1">
      <c r="B109" s="108"/>
      <c r="C109" s="28" t="s">
        <v>480</v>
      </c>
      <c r="D109" s="28" t="s">
        <v>481</v>
      </c>
      <c r="E109" s="29" t="s">
        <v>482</v>
      </c>
      <c r="F109" s="107" t="s">
        <v>483</v>
      </c>
    </row>
    <row r="110" spans="2:6" ht="24" customHeight="1">
      <c r="B110" s="108"/>
      <c r="C110" s="28" t="s">
        <v>480</v>
      </c>
      <c r="D110" s="28" t="s">
        <v>484</v>
      </c>
      <c r="E110" s="29" t="s">
        <v>485</v>
      </c>
      <c r="F110" s="107" t="s">
        <v>486</v>
      </c>
    </row>
    <row r="111" spans="2:6" ht="24" customHeight="1">
      <c r="B111" s="108"/>
      <c r="C111" s="28" t="s">
        <v>487</v>
      </c>
      <c r="D111" s="28" t="s">
        <v>488</v>
      </c>
      <c r="E111" s="29" t="s">
        <v>489</v>
      </c>
      <c r="F111" s="107" t="s">
        <v>490</v>
      </c>
    </row>
    <row r="112" spans="2:6" ht="24" customHeight="1">
      <c r="B112" s="108"/>
      <c r="C112" s="28" t="s">
        <v>491</v>
      </c>
      <c r="D112" s="28" t="s">
        <v>492</v>
      </c>
      <c r="E112" s="29" t="s">
        <v>493</v>
      </c>
      <c r="F112" s="107" t="s">
        <v>494</v>
      </c>
    </row>
    <row r="113" spans="2:6" ht="24" customHeight="1">
      <c r="B113" s="123"/>
      <c r="C113" s="28" t="s">
        <v>495</v>
      </c>
      <c r="D113" s="28" t="s">
        <v>496</v>
      </c>
      <c r="E113" s="29" t="s">
        <v>497</v>
      </c>
      <c r="F113" s="107" t="s">
        <v>498</v>
      </c>
    </row>
    <row r="114" spans="2:6" ht="24" customHeight="1" thickBot="1">
      <c r="B114" s="174"/>
      <c r="C114" s="111" t="s">
        <v>495</v>
      </c>
      <c r="D114" s="111" t="s">
        <v>50</v>
      </c>
      <c r="E114" s="112" t="s">
        <v>499</v>
      </c>
      <c r="F114" s="113" t="s">
        <v>55</v>
      </c>
    </row>
  </sheetData>
  <mergeCells count="1">
    <mergeCell ref="B1:F1"/>
  </mergeCells>
  <phoneticPr fontId="2" type="noConversion"/>
  <pageMargins left="0.17" right="0.17" top="0.28000000000000003" bottom="0.26" header="0.19" footer="0.1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tabSelected="1" workbookViewId="0">
      <selection activeCell="B13" sqref="B13:J13"/>
    </sheetView>
  </sheetViews>
  <sheetFormatPr defaultRowHeight="16.5"/>
  <cols>
    <col min="1" max="1" width="1.75" customWidth="1"/>
    <col min="2" max="2" width="19.375" customWidth="1"/>
    <col min="3" max="3" width="20.5" customWidth="1"/>
    <col min="4" max="4" width="18.75" customWidth="1"/>
    <col min="5" max="6" width="14.125" customWidth="1"/>
    <col min="7" max="7" width="20.375" customWidth="1"/>
    <col min="8" max="8" width="18.5" customWidth="1"/>
    <col min="9" max="9" width="7" customWidth="1"/>
    <col min="10" max="10" width="17.875" customWidth="1"/>
  </cols>
  <sheetData>
    <row r="1" spans="2:14" ht="22.5">
      <c r="B1" s="242" t="s">
        <v>213</v>
      </c>
      <c r="C1" s="242"/>
      <c r="D1" s="242"/>
      <c r="E1" s="242"/>
      <c r="F1" s="242"/>
      <c r="G1" s="242"/>
      <c r="H1" s="242"/>
      <c r="I1" s="242"/>
      <c r="J1" s="242"/>
    </row>
    <row r="2" spans="2:14" ht="17.25" thickBot="1"/>
    <row r="3" spans="2:14" ht="38.25" customHeight="1">
      <c r="B3" s="12" t="s">
        <v>151</v>
      </c>
      <c r="C3" s="13" t="s">
        <v>152</v>
      </c>
      <c r="D3" s="13" t="s">
        <v>153</v>
      </c>
      <c r="E3" s="14" t="s">
        <v>154</v>
      </c>
      <c r="F3" s="14" t="s">
        <v>209</v>
      </c>
      <c r="G3" s="13" t="s">
        <v>155</v>
      </c>
      <c r="H3" s="91" t="s">
        <v>156</v>
      </c>
      <c r="I3" s="243" t="s">
        <v>157</v>
      </c>
      <c r="J3" s="244"/>
    </row>
    <row r="4" spans="2:14" ht="36.75" customHeight="1">
      <c r="B4" s="221" t="s">
        <v>350</v>
      </c>
      <c r="C4" s="222" t="s">
        <v>250</v>
      </c>
      <c r="D4" s="223" t="s">
        <v>527</v>
      </c>
      <c r="E4" s="224">
        <v>525000</v>
      </c>
      <c r="F4" s="33">
        <f>E4/D12</f>
        <v>0.20225757984358747</v>
      </c>
      <c r="G4" s="32" t="s">
        <v>210</v>
      </c>
      <c r="H4" s="89" t="s">
        <v>327</v>
      </c>
      <c r="I4" s="87" t="s">
        <v>328</v>
      </c>
      <c r="J4" s="92" t="s">
        <v>334</v>
      </c>
      <c r="M4" s="99"/>
      <c r="N4" s="100"/>
    </row>
    <row r="5" spans="2:14" ht="36.75" customHeight="1">
      <c r="B5" s="221" t="s">
        <v>351</v>
      </c>
      <c r="C5" s="222" t="s">
        <v>251</v>
      </c>
      <c r="D5" s="223" t="s">
        <v>528</v>
      </c>
      <c r="E5" s="224">
        <v>492700</v>
      </c>
      <c r="F5" s="33">
        <v>0.19</v>
      </c>
      <c r="G5" s="32" t="s">
        <v>241</v>
      </c>
      <c r="H5" s="90" t="s">
        <v>526</v>
      </c>
      <c r="I5" s="87" t="s">
        <v>329</v>
      </c>
      <c r="J5" s="92" t="s">
        <v>335</v>
      </c>
      <c r="M5" s="99"/>
      <c r="N5" s="100"/>
    </row>
    <row r="6" spans="2:14" ht="36.75" customHeight="1">
      <c r="B6" s="221" t="s">
        <v>352</v>
      </c>
      <c r="C6" s="222" t="s">
        <v>252</v>
      </c>
      <c r="D6" s="223" t="s">
        <v>528</v>
      </c>
      <c r="E6" s="224">
        <v>260000</v>
      </c>
      <c r="F6" s="33">
        <f>E6/D12</f>
        <v>0.10016565858920523</v>
      </c>
      <c r="G6" s="32" t="s">
        <v>242</v>
      </c>
      <c r="H6" s="89" t="s">
        <v>147</v>
      </c>
      <c r="I6" s="87" t="s">
        <v>330</v>
      </c>
      <c r="J6" s="92" t="s">
        <v>336</v>
      </c>
      <c r="M6" s="99"/>
      <c r="N6" s="100"/>
    </row>
    <row r="7" spans="2:14" ht="36.75" customHeight="1">
      <c r="B7" s="221" t="s">
        <v>353</v>
      </c>
      <c r="C7" s="222" t="s">
        <v>253</v>
      </c>
      <c r="D7" s="223" t="s">
        <v>528</v>
      </c>
      <c r="E7" s="224">
        <v>185000</v>
      </c>
      <c r="F7" s="33">
        <v>7.0999999999999994E-2</v>
      </c>
      <c r="G7" s="32" t="s">
        <v>243</v>
      </c>
      <c r="H7" s="90" t="s">
        <v>148</v>
      </c>
      <c r="I7" s="87" t="s">
        <v>331</v>
      </c>
      <c r="J7" s="92" t="s">
        <v>337</v>
      </c>
      <c r="M7" s="99"/>
      <c r="N7" s="100"/>
    </row>
    <row r="8" spans="2:14" ht="36.75" customHeight="1">
      <c r="B8" s="221" t="s">
        <v>354</v>
      </c>
      <c r="C8" s="222" t="s">
        <v>254</v>
      </c>
      <c r="D8" s="223" t="s">
        <v>326</v>
      </c>
      <c r="E8" s="224">
        <v>100000</v>
      </c>
      <c r="F8" s="33">
        <f>E8/D12</f>
        <v>3.8525253303540473E-2</v>
      </c>
      <c r="G8" s="32" t="s">
        <v>325</v>
      </c>
      <c r="H8" s="90" t="s">
        <v>223</v>
      </c>
      <c r="I8" s="87" t="s">
        <v>332</v>
      </c>
      <c r="J8" s="92" t="s">
        <v>338</v>
      </c>
      <c r="M8" s="99"/>
      <c r="N8" s="100"/>
    </row>
    <row r="9" spans="2:14" ht="36.75" customHeight="1">
      <c r="B9" s="225" t="s">
        <v>355</v>
      </c>
      <c r="C9" s="226" t="s">
        <v>300</v>
      </c>
      <c r="D9" s="227" t="s">
        <v>326</v>
      </c>
      <c r="E9" s="228">
        <v>35000</v>
      </c>
      <c r="F9" s="74">
        <f>E9/D12</f>
        <v>1.3483838656239165E-2</v>
      </c>
      <c r="G9" s="75" t="s">
        <v>301</v>
      </c>
      <c r="H9" s="175" t="s">
        <v>524</v>
      </c>
      <c r="I9" s="176" t="s">
        <v>333</v>
      </c>
      <c r="J9" s="177" t="s">
        <v>339</v>
      </c>
    </row>
    <row r="10" spans="2:14" ht="36.75" customHeight="1">
      <c r="B10" s="221" t="s">
        <v>502</v>
      </c>
      <c r="C10" s="229" t="s">
        <v>503</v>
      </c>
      <c r="D10" s="223" t="s">
        <v>529</v>
      </c>
      <c r="E10" s="230">
        <v>826000</v>
      </c>
      <c r="F10" s="185">
        <v>0.318</v>
      </c>
      <c r="G10" s="32" t="s">
        <v>523</v>
      </c>
      <c r="H10" s="90" t="s">
        <v>525</v>
      </c>
      <c r="I10" s="186"/>
      <c r="J10" s="93"/>
    </row>
    <row r="11" spans="2:14" ht="36.75" customHeight="1" thickBot="1">
      <c r="B11" s="231" t="s">
        <v>505</v>
      </c>
      <c r="C11" s="232" t="s">
        <v>504</v>
      </c>
      <c r="D11" s="233" t="s">
        <v>522</v>
      </c>
      <c r="E11" s="234">
        <v>172000</v>
      </c>
      <c r="F11" s="187">
        <v>6.6000000000000003E-2</v>
      </c>
      <c r="G11" s="188" t="s">
        <v>530</v>
      </c>
      <c r="H11" s="189" t="s">
        <v>525</v>
      </c>
      <c r="I11" s="190"/>
      <c r="J11" s="191"/>
    </row>
    <row r="12" spans="2:14" ht="36.75" customHeight="1" thickBot="1">
      <c r="B12" s="178" t="s">
        <v>149</v>
      </c>
      <c r="C12" s="179" t="s">
        <v>150</v>
      </c>
      <c r="D12" s="180">
        <v>2595700</v>
      </c>
      <c r="E12" s="181">
        <f>SUM(E4:E11)</f>
        <v>2595700</v>
      </c>
      <c r="F12" s="182">
        <v>1</v>
      </c>
      <c r="G12" s="183"/>
      <c r="H12" s="184"/>
      <c r="I12" s="88"/>
      <c r="J12" s="86"/>
    </row>
    <row r="13" spans="2:14" ht="19.5">
      <c r="B13" s="245" t="s">
        <v>514</v>
      </c>
      <c r="C13" s="245"/>
      <c r="D13" s="245"/>
      <c r="E13" s="245"/>
      <c r="F13" s="245"/>
      <c r="G13" s="245"/>
      <c r="H13" s="245"/>
      <c r="I13" s="245"/>
      <c r="J13" s="245"/>
    </row>
    <row r="18" spans="5:15">
      <c r="N18" s="99"/>
      <c r="O18" s="100"/>
    </row>
    <row r="19" spans="5:15">
      <c r="N19" s="99"/>
      <c r="O19" s="100"/>
    </row>
    <row r="20" spans="5:15">
      <c r="N20" s="99"/>
      <c r="O20" s="100"/>
    </row>
    <row r="21" spans="5:15">
      <c r="N21" s="99"/>
      <c r="O21" s="100"/>
    </row>
    <row r="22" spans="5:15">
      <c r="E22" s="85"/>
      <c r="N22" s="99"/>
      <c r="O22" s="100"/>
    </row>
    <row r="23" spans="5:15">
      <c r="N23" s="99"/>
      <c r="O23" s="100"/>
    </row>
    <row r="24" spans="5:15">
      <c r="N24" s="99"/>
      <c r="O24" s="100"/>
    </row>
    <row r="25" spans="5:15">
      <c r="N25" s="99"/>
      <c r="O25" s="100"/>
    </row>
    <row r="26" spans="5:15">
      <c r="N26" s="99"/>
      <c r="O26" s="100"/>
    </row>
    <row r="27" spans="5:15">
      <c r="N27" s="99"/>
      <c r="O27" s="100"/>
    </row>
    <row r="28" spans="5:15">
      <c r="N28" s="99"/>
      <c r="O28" s="100"/>
    </row>
    <row r="29" spans="5:15">
      <c r="N29" s="98"/>
      <c r="O29" s="98"/>
    </row>
  </sheetData>
  <mergeCells count="3">
    <mergeCell ref="B1:J1"/>
    <mergeCell ref="I3:J3"/>
    <mergeCell ref="B13:J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zoomScaleSheetLayoutView="75" workbookViewId="0">
      <selection activeCell="F25" sqref="F25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18.875" style="15" customWidth="1"/>
    <col min="7" max="7" width="28.625" style="15" customWidth="1"/>
    <col min="8" max="8" width="16.5" style="15" customWidth="1"/>
    <col min="9" max="9" width="0" style="15" hidden="1" customWidth="1"/>
    <col min="10" max="10" width="13.25" style="15" hidden="1" customWidth="1"/>
    <col min="11" max="12" width="0" style="15" hidden="1" customWidth="1"/>
    <col min="13" max="13" width="18.5" style="15" customWidth="1"/>
    <col min="14" max="16384" width="9" style="15"/>
  </cols>
  <sheetData>
    <row r="1" spans="2:13" ht="22.5" customHeight="1">
      <c r="B1" s="247" t="s">
        <v>341</v>
      </c>
      <c r="C1" s="247"/>
      <c r="D1" s="247"/>
      <c r="E1" s="247"/>
      <c r="F1" s="247"/>
      <c r="G1" s="247"/>
      <c r="H1" s="247"/>
    </row>
    <row r="2" spans="2:13" ht="6.75" customHeight="1">
      <c r="C2" s="16"/>
      <c r="D2" s="16"/>
      <c r="E2" s="34"/>
      <c r="F2" s="16"/>
      <c r="G2" s="16"/>
      <c r="H2" s="16"/>
    </row>
    <row r="3" spans="2:13" ht="21" customHeight="1">
      <c r="B3" s="17" t="s">
        <v>340</v>
      </c>
      <c r="C3" s="17"/>
      <c r="D3" s="17"/>
      <c r="E3" s="35"/>
      <c r="F3" s="17"/>
      <c r="G3" s="18"/>
      <c r="H3" s="18"/>
    </row>
    <row r="4" spans="2:13" ht="15.75" customHeight="1" thickBot="1">
      <c r="C4" s="16"/>
      <c r="D4" s="16"/>
      <c r="E4" s="34"/>
      <c r="F4" s="16"/>
      <c r="G4" s="16"/>
      <c r="H4" s="248" t="s">
        <v>244</v>
      </c>
      <c r="I4" s="248"/>
      <c r="J4" s="248"/>
      <c r="K4" s="248"/>
      <c r="L4" s="248"/>
      <c r="M4" s="248"/>
    </row>
    <row r="5" spans="2:13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57" t="s">
        <v>256</v>
      </c>
      <c r="G5" s="258"/>
      <c r="H5" s="258"/>
      <c r="I5" s="258"/>
      <c r="J5" s="258"/>
      <c r="K5" s="258"/>
      <c r="L5" s="258"/>
      <c r="M5" s="259"/>
    </row>
    <row r="6" spans="2:13" ht="27" customHeight="1" thickBot="1">
      <c r="B6" s="250"/>
      <c r="C6" s="252"/>
      <c r="D6" s="254"/>
      <c r="E6" s="256"/>
      <c r="F6" s="36" t="s">
        <v>302</v>
      </c>
      <c r="G6" s="37" t="s">
        <v>257</v>
      </c>
      <c r="H6" s="19" t="s">
        <v>248</v>
      </c>
      <c r="I6" s="19" t="s">
        <v>248</v>
      </c>
      <c r="J6" s="19" t="s">
        <v>248</v>
      </c>
      <c r="K6" s="19" t="s">
        <v>248</v>
      </c>
      <c r="L6" s="19" t="s">
        <v>248</v>
      </c>
      <c r="M6" s="38" t="s">
        <v>249</v>
      </c>
    </row>
    <row r="7" spans="2:13" ht="27.75" customHeight="1" thickTop="1">
      <c r="B7" s="260" t="s">
        <v>345</v>
      </c>
      <c r="C7" s="50" t="s">
        <v>258</v>
      </c>
      <c r="D7" s="20" t="s">
        <v>259</v>
      </c>
      <c r="E7" s="45" t="s">
        <v>260</v>
      </c>
      <c r="F7" s="94">
        <v>1127960</v>
      </c>
      <c r="G7" s="81">
        <v>1195670</v>
      </c>
      <c r="H7" s="46">
        <f t="shared" ref="H7:H33" si="0">G7/F7</f>
        <v>1.0600287244228519</v>
      </c>
      <c r="I7" s="47"/>
      <c r="J7" s="48">
        <f t="shared" ref="J7:J33" si="1">F7*H7</f>
        <v>1195670</v>
      </c>
      <c r="K7" s="47"/>
      <c r="L7" s="47"/>
      <c r="M7" s="49">
        <f t="shared" ref="M7:M33" si="2">G7-F7</f>
        <v>67710</v>
      </c>
    </row>
    <row r="8" spans="2:13" ht="27.75" customHeight="1">
      <c r="B8" s="261"/>
      <c r="C8" s="44" t="s">
        <v>263</v>
      </c>
      <c r="D8" s="20" t="s">
        <v>261</v>
      </c>
      <c r="E8" s="45" t="s">
        <v>260</v>
      </c>
      <c r="F8" s="95">
        <v>1122500</v>
      </c>
      <c r="G8" s="82">
        <v>1190210</v>
      </c>
      <c r="H8" s="46">
        <f t="shared" si="0"/>
        <v>1.0603207126948775</v>
      </c>
      <c r="I8" s="47"/>
      <c r="J8" s="48">
        <f t="shared" si="1"/>
        <v>1190210</v>
      </c>
      <c r="K8" s="47"/>
      <c r="L8" s="47"/>
      <c r="M8" s="49">
        <f t="shared" si="2"/>
        <v>67710</v>
      </c>
    </row>
    <row r="9" spans="2:13" ht="27.75" customHeight="1">
      <c r="B9" s="261"/>
      <c r="C9" s="44"/>
      <c r="D9" s="21" t="s">
        <v>262</v>
      </c>
      <c r="E9" s="51" t="s">
        <v>260</v>
      </c>
      <c r="F9" s="95">
        <v>1122500</v>
      </c>
      <c r="G9" s="82">
        <v>1190210</v>
      </c>
      <c r="H9" s="46">
        <f t="shared" si="0"/>
        <v>1.0603207126948775</v>
      </c>
      <c r="I9" s="47"/>
      <c r="J9" s="48">
        <f t="shared" si="1"/>
        <v>1190210</v>
      </c>
      <c r="K9" s="47"/>
      <c r="L9" s="47"/>
      <c r="M9" s="49">
        <f t="shared" si="2"/>
        <v>67710</v>
      </c>
    </row>
    <row r="10" spans="2:13" ht="27.75" customHeight="1">
      <c r="B10" s="261"/>
      <c r="C10" s="50" t="s">
        <v>258</v>
      </c>
      <c r="D10" s="20" t="s">
        <v>259</v>
      </c>
      <c r="E10" s="45" t="s">
        <v>260</v>
      </c>
      <c r="F10" s="95">
        <v>1171660</v>
      </c>
      <c r="G10" s="82">
        <v>1239380</v>
      </c>
      <c r="H10" s="46">
        <f t="shared" si="0"/>
        <v>1.0577983374016353</v>
      </c>
      <c r="I10" s="47"/>
      <c r="J10" s="48">
        <f t="shared" si="1"/>
        <v>1239380</v>
      </c>
      <c r="K10" s="47"/>
      <c r="L10" s="47"/>
      <c r="M10" s="49">
        <f t="shared" si="2"/>
        <v>67720</v>
      </c>
    </row>
    <row r="11" spans="2:13" ht="27.75" customHeight="1">
      <c r="B11" s="261"/>
      <c r="C11" s="44" t="s">
        <v>264</v>
      </c>
      <c r="D11" s="20" t="s">
        <v>261</v>
      </c>
      <c r="E11" s="45" t="s">
        <v>260</v>
      </c>
      <c r="F11" s="95">
        <v>1166190</v>
      </c>
      <c r="G11" s="82">
        <v>1233900</v>
      </c>
      <c r="H11" s="46">
        <f t="shared" si="0"/>
        <v>1.0580608648676459</v>
      </c>
      <c r="I11" s="47"/>
      <c r="J11" s="48">
        <f t="shared" si="1"/>
        <v>1233900</v>
      </c>
      <c r="K11" s="47"/>
      <c r="L11" s="47"/>
      <c r="M11" s="49">
        <f t="shared" si="2"/>
        <v>67710</v>
      </c>
    </row>
    <row r="12" spans="2:13" ht="27.75" customHeight="1" thickBot="1">
      <c r="B12" s="262"/>
      <c r="C12" s="44"/>
      <c r="D12" s="21" t="s">
        <v>262</v>
      </c>
      <c r="E12" s="51" t="s">
        <v>260</v>
      </c>
      <c r="F12" s="95">
        <v>1166190</v>
      </c>
      <c r="G12" s="82">
        <v>1233900</v>
      </c>
      <c r="H12" s="52">
        <f t="shared" si="0"/>
        <v>1.0580608648676459</v>
      </c>
      <c r="I12" s="53"/>
      <c r="J12" s="54">
        <f t="shared" si="1"/>
        <v>1233900</v>
      </c>
      <c r="K12" s="53"/>
      <c r="L12" s="53"/>
      <c r="M12" s="55">
        <f t="shared" si="2"/>
        <v>67710</v>
      </c>
    </row>
    <row r="13" spans="2:13" ht="27.75" customHeight="1">
      <c r="B13" s="261" t="s">
        <v>346</v>
      </c>
      <c r="C13" s="50" t="s">
        <v>258</v>
      </c>
      <c r="D13" s="20" t="s">
        <v>259</v>
      </c>
      <c r="E13" s="45" t="s">
        <v>260</v>
      </c>
      <c r="F13" s="79">
        <v>1146210</v>
      </c>
      <c r="G13" s="61">
        <v>1213930</v>
      </c>
      <c r="H13" s="46">
        <f t="shared" si="0"/>
        <v>1.059081669153122</v>
      </c>
      <c r="I13" s="47"/>
      <c r="J13" s="48">
        <f t="shared" si="1"/>
        <v>1213930</v>
      </c>
      <c r="K13" s="47"/>
      <c r="L13" s="47"/>
      <c r="M13" s="49">
        <f t="shared" si="2"/>
        <v>67720</v>
      </c>
    </row>
    <row r="14" spans="2:13" ht="27.75" customHeight="1">
      <c r="B14" s="261"/>
      <c r="C14" s="44" t="s">
        <v>263</v>
      </c>
      <c r="D14" s="20" t="s">
        <v>261</v>
      </c>
      <c r="E14" s="45" t="s">
        <v>260</v>
      </c>
      <c r="F14" s="79">
        <v>1140750</v>
      </c>
      <c r="G14" s="61">
        <v>1208470</v>
      </c>
      <c r="H14" s="46">
        <f t="shared" si="0"/>
        <v>1.059364453210607</v>
      </c>
      <c r="I14" s="47"/>
      <c r="J14" s="48">
        <f t="shared" si="1"/>
        <v>1208470</v>
      </c>
      <c r="K14" s="47"/>
      <c r="L14" s="47"/>
      <c r="M14" s="49">
        <f t="shared" si="2"/>
        <v>67720</v>
      </c>
    </row>
    <row r="15" spans="2:13" ht="27.75" customHeight="1">
      <c r="B15" s="261"/>
      <c r="C15" s="44"/>
      <c r="D15" s="21" t="s">
        <v>262</v>
      </c>
      <c r="E15" s="51" t="s">
        <v>260</v>
      </c>
      <c r="F15" s="79">
        <v>1140750</v>
      </c>
      <c r="G15" s="61">
        <v>1208470</v>
      </c>
      <c r="H15" s="46">
        <f t="shared" si="0"/>
        <v>1.059364453210607</v>
      </c>
      <c r="I15" s="47"/>
      <c r="J15" s="48">
        <f t="shared" si="1"/>
        <v>1208470</v>
      </c>
      <c r="K15" s="47"/>
      <c r="L15" s="47"/>
      <c r="M15" s="49">
        <f t="shared" si="2"/>
        <v>67720</v>
      </c>
    </row>
    <row r="16" spans="2:13" ht="27.75" customHeight="1">
      <c r="B16" s="261"/>
      <c r="C16" s="50" t="s">
        <v>258</v>
      </c>
      <c r="D16" s="20" t="s">
        <v>259</v>
      </c>
      <c r="E16" s="45" t="s">
        <v>260</v>
      </c>
      <c r="F16" s="79">
        <v>1189910</v>
      </c>
      <c r="G16" s="61">
        <v>1257630</v>
      </c>
      <c r="H16" s="46">
        <f t="shared" si="0"/>
        <v>1.0569118672840803</v>
      </c>
      <c r="I16" s="47"/>
      <c r="J16" s="48">
        <f t="shared" si="1"/>
        <v>1257630</v>
      </c>
      <c r="K16" s="47"/>
      <c r="L16" s="47"/>
      <c r="M16" s="49">
        <f t="shared" si="2"/>
        <v>67720</v>
      </c>
    </row>
    <row r="17" spans="2:13" ht="27.75" customHeight="1">
      <c r="B17" s="261"/>
      <c r="C17" s="44" t="s">
        <v>264</v>
      </c>
      <c r="D17" s="20" t="s">
        <v>261</v>
      </c>
      <c r="E17" s="45" t="s">
        <v>260</v>
      </c>
      <c r="F17" s="79">
        <v>1184440</v>
      </c>
      <c r="G17" s="61">
        <v>1252160</v>
      </c>
      <c r="H17" s="46">
        <f t="shared" si="0"/>
        <v>1.0571746985917396</v>
      </c>
      <c r="I17" s="47"/>
      <c r="J17" s="48">
        <f t="shared" si="1"/>
        <v>1252160</v>
      </c>
      <c r="K17" s="47"/>
      <c r="L17" s="47"/>
      <c r="M17" s="49">
        <f t="shared" si="2"/>
        <v>67720</v>
      </c>
    </row>
    <row r="18" spans="2:13" ht="27.75" customHeight="1" thickBot="1">
      <c r="B18" s="262"/>
      <c r="C18" s="58"/>
      <c r="D18" s="23" t="s">
        <v>262</v>
      </c>
      <c r="E18" s="59" t="s">
        <v>260</v>
      </c>
      <c r="F18" s="96">
        <v>1184440</v>
      </c>
      <c r="G18" s="83">
        <v>1252160</v>
      </c>
      <c r="H18" s="52">
        <f t="shared" si="0"/>
        <v>1.0571746985917396</v>
      </c>
      <c r="I18" s="53"/>
      <c r="J18" s="54">
        <f t="shared" si="1"/>
        <v>1252160</v>
      </c>
      <c r="K18" s="53"/>
      <c r="L18" s="53"/>
      <c r="M18" s="55">
        <f t="shared" si="2"/>
        <v>67720</v>
      </c>
    </row>
    <row r="19" spans="2:13" ht="27.75" customHeight="1">
      <c r="B19" s="261" t="s">
        <v>348</v>
      </c>
      <c r="C19" s="50" t="s">
        <v>258</v>
      </c>
      <c r="D19" s="20" t="s">
        <v>259</v>
      </c>
      <c r="E19" s="45" t="s">
        <v>260</v>
      </c>
      <c r="F19" s="77">
        <v>1181170</v>
      </c>
      <c r="G19" s="39">
        <v>1248890</v>
      </c>
      <c r="H19" s="46">
        <f t="shared" si="0"/>
        <v>1.0573329833978173</v>
      </c>
      <c r="I19" s="47"/>
      <c r="J19" s="48">
        <f t="shared" si="1"/>
        <v>1248890</v>
      </c>
      <c r="K19" s="47"/>
      <c r="L19" s="47"/>
      <c r="M19" s="49">
        <f t="shared" si="2"/>
        <v>67720</v>
      </c>
    </row>
    <row r="20" spans="2:13" ht="27.75" customHeight="1">
      <c r="B20" s="261"/>
      <c r="C20" s="44" t="s">
        <v>263</v>
      </c>
      <c r="D20" s="20" t="s">
        <v>261</v>
      </c>
      <c r="E20" s="45" t="s">
        <v>260</v>
      </c>
      <c r="F20" s="77">
        <v>1175710</v>
      </c>
      <c r="G20" s="39">
        <v>1243430</v>
      </c>
      <c r="H20" s="46">
        <f t="shared" si="0"/>
        <v>1.0575992379073071</v>
      </c>
      <c r="I20" s="47"/>
      <c r="J20" s="48">
        <f t="shared" si="1"/>
        <v>1243430</v>
      </c>
      <c r="K20" s="47"/>
      <c r="L20" s="47"/>
      <c r="M20" s="49">
        <f t="shared" si="2"/>
        <v>67720</v>
      </c>
    </row>
    <row r="21" spans="2:13" ht="27.75" customHeight="1">
      <c r="B21" s="261"/>
      <c r="C21" s="44"/>
      <c r="D21" s="21" t="s">
        <v>262</v>
      </c>
      <c r="E21" s="51" t="s">
        <v>260</v>
      </c>
      <c r="F21" s="77">
        <v>1175710</v>
      </c>
      <c r="G21" s="39">
        <v>1243430</v>
      </c>
      <c r="H21" s="46">
        <f t="shared" si="0"/>
        <v>1.0575992379073071</v>
      </c>
      <c r="I21" s="47"/>
      <c r="J21" s="48">
        <f t="shared" si="1"/>
        <v>1243430</v>
      </c>
      <c r="K21" s="47"/>
      <c r="L21" s="47"/>
      <c r="M21" s="49">
        <f t="shared" si="2"/>
        <v>67720</v>
      </c>
    </row>
    <row r="22" spans="2:13" ht="27.75" customHeight="1">
      <c r="B22" s="261"/>
      <c r="C22" s="50" t="s">
        <v>258</v>
      </c>
      <c r="D22" s="20" t="s">
        <v>259</v>
      </c>
      <c r="E22" s="45" t="s">
        <v>260</v>
      </c>
      <c r="F22" s="77">
        <v>1224880</v>
      </c>
      <c r="G22" s="39">
        <v>1292600</v>
      </c>
      <c r="H22" s="46">
        <f t="shared" si="0"/>
        <v>1.0552870485272026</v>
      </c>
      <c r="I22" s="47"/>
      <c r="J22" s="48">
        <f t="shared" si="1"/>
        <v>1292599.9999999998</v>
      </c>
      <c r="K22" s="47"/>
      <c r="L22" s="47"/>
      <c r="M22" s="49">
        <f t="shared" si="2"/>
        <v>67720</v>
      </c>
    </row>
    <row r="23" spans="2:13" ht="27.75" customHeight="1">
      <c r="B23" s="261"/>
      <c r="C23" s="44" t="s">
        <v>264</v>
      </c>
      <c r="D23" s="20" t="s">
        <v>261</v>
      </c>
      <c r="E23" s="45" t="s">
        <v>260</v>
      </c>
      <c r="F23" s="77">
        <v>1219400</v>
      </c>
      <c r="G23" s="39">
        <v>1287120</v>
      </c>
      <c r="H23" s="46">
        <f t="shared" si="0"/>
        <v>1.0555355092668526</v>
      </c>
      <c r="I23" s="47"/>
      <c r="J23" s="48">
        <f t="shared" si="1"/>
        <v>1287120</v>
      </c>
      <c r="K23" s="47"/>
      <c r="L23" s="47"/>
      <c r="M23" s="49">
        <f t="shared" si="2"/>
        <v>67720</v>
      </c>
    </row>
    <row r="24" spans="2:13" ht="27.75" customHeight="1">
      <c r="B24" s="261"/>
      <c r="C24" s="44"/>
      <c r="D24" s="21" t="s">
        <v>262</v>
      </c>
      <c r="E24" s="51" t="s">
        <v>260</v>
      </c>
      <c r="F24" s="77">
        <v>1219400</v>
      </c>
      <c r="G24" s="39">
        <v>1287120</v>
      </c>
      <c r="H24" s="46">
        <f t="shared" si="0"/>
        <v>1.0555355092668526</v>
      </c>
      <c r="I24" s="47"/>
      <c r="J24" s="48">
        <f t="shared" si="1"/>
        <v>1287120</v>
      </c>
      <c r="K24" s="47"/>
      <c r="L24" s="47"/>
      <c r="M24" s="49">
        <f t="shared" si="2"/>
        <v>67720</v>
      </c>
    </row>
    <row r="25" spans="2:13" ht="27.75" customHeight="1">
      <c r="B25" s="261"/>
      <c r="C25" s="50" t="s">
        <v>258</v>
      </c>
      <c r="D25" s="20" t="s">
        <v>259</v>
      </c>
      <c r="E25" s="45" t="s">
        <v>260</v>
      </c>
      <c r="F25" s="77">
        <v>1268550</v>
      </c>
      <c r="G25" s="39">
        <v>1336270</v>
      </c>
      <c r="H25" s="46">
        <f t="shared" si="0"/>
        <v>1.0533837846360017</v>
      </c>
      <c r="I25" s="47"/>
      <c r="J25" s="48">
        <f t="shared" si="1"/>
        <v>1336270</v>
      </c>
      <c r="K25" s="47"/>
      <c r="L25" s="47"/>
      <c r="M25" s="49">
        <f t="shared" si="2"/>
        <v>67720</v>
      </c>
    </row>
    <row r="26" spans="2:13" ht="27.75" customHeight="1">
      <c r="B26" s="261"/>
      <c r="C26" s="44" t="s">
        <v>265</v>
      </c>
      <c r="D26" s="20" t="s">
        <v>261</v>
      </c>
      <c r="E26" s="45" t="s">
        <v>260</v>
      </c>
      <c r="F26" s="77">
        <v>1263090</v>
      </c>
      <c r="G26" s="39">
        <v>1330810</v>
      </c>
      <c r="H26" s="46">
        <f t="shared" si="0"/>
        <v>1.0536145484486459</v>
      </c>
      <c r="I26" s="47"/>
      <c r="J26" s="48">
        <f t="shared" si="1"/>
        <v>1330810.0000000002</v>
      </c>
      <c r="K26" s="47"/>
      <c r="L26" s="47"/>
      <c r="M26" s="49">
        <f t="shared" si="2"/>
        <v>67720</v>
      </c>
    </row>
    <row r="27" spans="2:13" ht="27.75" customHeight="1" thickBot="1">
      <c r="B27" s="262"/>
      <c r="C27" s="58"/>
      <c r="D27" s="23" t="s">
        <v>262</v>
      </c>
      <c r="E27" s="59" t="s">
        <v>260</v>
      </c>
      <c r="F27" s="77">
        <v>1263090</v>
      </c>
      <c r="G27" s="39">
        <v>1330810</v>
      </c>
      <c r="H27" s="52">
        <f t="shared" si="0"/>
        <v>1.0536145484486459</v>
      </c>
      <c r="I27" s="53"/>
      <c r="J27" s="54">
        <f t="shared" si="1"/>
        <v>1330810.0000000002</v>
      </c>
      <c r="K27" s="53"/>
      <c r="L27" s="53"/>
      <c r="M27" s="55">
        <f t="shared" si="2"/>
        <v>67720</v>
      </c>
    </row>
    <row r="28" spans="2:13" ht="27.75" customHeight="1">
      <c r="B28" s="263" t="s">
        <v>266</v>
      </c>
      <c r="C28" s="56" t="s">
        <v>258</v>
      </c>
      <c r="D28" s="22" t="s">
        <v>259</v>
      </c>
      <c r="E28" s="57" t="s">
        <v>260</v>
      </c>
      <c r="F28" s="78">
        <v>1215300</v>
      </c>
      <c r="G28" s="60">
        <v>1283010</v>
      </c>
      <c r="H28" s="40">
        <f t="shared" si="0"/>
        <v>1.0557146383608986</v>
      </c>
      <c r="I28" s="41"/>
      <c r="J28" s="42">
        <f t="shared" si="1"/>
        <v>1283010</v>
      </c>
      <c r="K28" s="41"/>
      <c r="L28" s="41"/>
      <c r="M28" s="43">
        <f t="shared" si="2"/>
        <v>67710</v>
      </c>
    </row>
    <row r="29" spans="2:13" ht="27.75" customHeight="1">
      <c r="B29" s="264"/>
      <c r="C29" s="44" t="s">
        <v>265</v>
      </c>
      <c r="D29" s="20" t="s">
        <v>261</v>
      </c>
      <c r="E29" s="45" t="s">
        <v>260</v>
      </c>
      <c r="F29" s="79">
        <v>1209850</v>
      </c>
      <c r="G29" s="61">
        <v>1277560</v>
      </c>
      <c r="H29" s="46">
        <f t="shared" si="0"/>
        <v>1.0559656155721784</v>
      </c>
      <c r="I29" s="47"/>
      <c r="J29" s="48">
        <f t="shared" si="1"/>
        <v>1277560</v>
      </c>
      <c r="K29" s="47"/>
      <c r="L29" s="47"/>
      <c r="M29" s="49">
        <f t="shared" si="2"/>
        <v>67710</v>
      </c>
    </row>
    <row r="30" spans="2:13" ht="27.75" customHeight="1" thickBot="1">
      <c r="B30" s="265"/>
      <c r="C30" s="58"/>
      <c r="D30" s="23" t="s">
        <v>262</v>
      </c>
      <c r="E30" s="59" t="s">
        <v>260</v>
      </c>
      <c r="F30" s="80">
        <v>1209850</v>
      </c>
      <c r="G30" s="62">
        <v>1277560</v>
      </c>
      <c r="H30" s="52">
        <f t="shared" si="0"/>
        <v>1.0559656155721784</v>
      </c>
      <c r="I30" s="53"/>
      <c r="J30" s="54">
        <f t="shared" si="1"/>
        <v>1277560</v>
      </c>
      <c r="K30" s="53"/>
      <c r="L30" s="53"/>
      <c r="M30" s="55">
        <f t="shared" si="2"/>
        <v>67710</v>
      </c>
    </row>
    <row r="31" spans="2:13" ht="27.75" customHeight="1">
      <c r="B31" s="263" t="s">
        <v>349</v>
      </c>
      <c r="C31" s="56" t="s">
        <v>258</v>
      </c>
      <c r="D31" s="22" t="s">
        <v>259</v>
      </c>
      <c r="E31" s="57" t="s">
        <v>260</v>
      </c>
      <c r="F31" s="97">
        <v>1233480</v>
      </c>
      <c r="G31" s="84">
        <v>1301190</v>
      </c>
      <c r="H31" s="40">
        <f t="shared" si="0"/>
        <v>1.0548934721276388</v>
      </c>
      <c r="I31" s="41"/>
      <c r="J31" s="42">
        <f t="shared" si="1"/>
        <v>1301190</v>
      </c>
      <c r="K31" s="41"/>
      <c r="L31" s="41"/>
      <c r="M31" s="43">
        <f t="shared" si="2"/>
        <v>67710</v>
      </c>
    </row>
    <row r="32" spans="2:13" ht="27.75" customHeight="1">
      <c r="B32" s="264"/>
      <c r="C32" s="44" t="s">
        <v>265</v>
      </c>
      <c r="D32" s="20" t="s">
        <v>261</v>
      </c>
      <c r="E32" s="45" t="s">
        <v>260</v>
      </c>
      <c r="F32" s="77">
        <v>1228010</v>
      </c>
      <c r="G32" s="39">
        <v>1295720</v>
      </c>
      <c r="H32" s="46">
        <f t="shared" si="0"/>
        <v>1.0551379874756721</v>
      </c>
      <c r="I32" s="47"/>
      <c r="J32" s="48">
        <f t="shared" si="1"/>
        <v>1295720</v>
      </c>
      <c r="K32" s="47"/>
      <c r="L32" s="47"/>
      <c r="M32" s="49">
        <f t="shared" si="2"/>
        <v>67710</v>
      </c>
    </row>
    <row r="33" spans="2:13" ht="27.75" customHeight="1" thickBot="1">
      <c r="B33" s="265"/>
      <c r="C33" s="58"/>
      <c r="D33" s="23" t="s">
        <v>262</v>
      </c>
      <c r="E33" s="59" t="s">
        <v>260</v>
      </c>
      <c r="F33" s="80">
        <v>1228010</v>
      </c>
      <c r="G33" s="62">
        <v>1295720</v>
      </c>
      <c r="H33" s="63">
        <f t="shared" si="0"/>
        <v>1.0551379874756721</v>
      </c>
      <c r="I33" s="64"/>
      <c r="J33" s="65">
        <f t="shared" si="1"/>
        <v>1295720</v>
      </c>
      <c r="K33" s="64"/>
      <c r="L33" s="64"/>
      <c r="M33" s="66">
        <f t="shared" si="2"/>
        <v>67710</v>
      </c>
    </row>
    <row r="34" spans="2:13" ht="21.75" customHeight="1">
      <c r="G34" s="246"/>
      <c r="H34" s="246"/>
    </row>
  </sheetData>
  <mergeCells count="13">
    <mergeCell ref="G34:H34"/>
    <mergeCell ref="B1:H1"/>
    <mergeCell ref="H4:M4"/>
    <mergeCell ref="B5:B6"/>
    <mergeCell ref="C5:C6"/>
    <mergeCell ref="D5:D6"/>
    <mergeCell ref="E5:E6"/>
    <mergeCell ref="F5:M5"/>
    <mergeCell ref="B7:B12"/>
    <mergeCell ref="B13:B18"/>
    <mergeCell ref="B19:B27"/>
    <mergeCell ref="B28:B30"/>
    <mergeCell ref="B31:B33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zoomScaleSheetLayoutView="75" workbookViewId="0">
      <selection activeCell="G14" sqref="G14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18.875" style="15" customWidth="1"/>
    <col min="7" max="7" width="28.625" style="15" customWidth="1"/>
    <col min="8" max="8" width="16.5" style="15" customWidth="1"/>
    <col min="9" max="9" width="0" style="15" hidden="1" customWidth="1"/>
    <col min="10" max="10" width="13.25" style="15" hidden="1" customWidth="1"/>
    <col min="11" max="12" width="0" style="15" hidden="1" customWidth="1"/>
    <col min="13" max="13" width="18.5" style="15" customWidth="1"/>
    <col min="14" max="16384" width="9" style="15"/>
  </cols>
  <sheetData>
    <row r="1" spans="2:13" ht="22.5" customHeight="1">
      <c r="B1" s="247" t="s">
        <v>356</v>
      </c>
      <c r="C1" s="247"/>
      <c r="D1" s="247"/>
      <c r="E1" s="247"/>
      <c r="F1" s="247"/>
      <c r="G1" s="247"/>
      <c r="H1" s="247"/>
    </row>
    <row r="2" spans="2:13" ht="6.75" customHeight="1">
      <c r="C2" s="16"/>
      <c r="D2" s="16"/>
      <c r="E2" s="34"/>
      <c r="F2" s="16"/>
      <c r="G2" s="16"/>
      <c r="H2" s="16"/>
    </row>
    <row r="3" spans="2:13" ht="21" customHeight="1">
      <c r="B3" s="17" t="s">
        <v>340</v>
      </c>
      <c r="C3" s="17"/>
      <c r="D3" s="17"/>
      <c r="E3" s="35"/>
      <c r="F3" s="17"/>
      <c r="G3" s="18"/>
      <c r="H3" s="18"/>
    </row>
    <row r="4" spans="2:13" ht="15.75" customHeight="1" thickBot="1">
      <c r="C4" s="16"/>
      <c r="D4" s="16"/>
      <c r="E4" s="34"/>
      <c r="F4" s="16"/>
      <c r="G4" s="16"/>
      <c r="H4" s="248" t="s">
        <v>244</v>
      </c>
      <c r="I4" s="248"/>
      <c r="J4" s="248"/>
      <c r="K4" s="248"/>
      <c r="L4" s="248"/>
      <c r="M4" s="248"/>
    </row>
    <row r="5" spans="2:13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57" t="s">
        <v>256</v>
      </c>
      <c r="G5" s="258"/>
      <c r="H5" s="258"/>
      <c r="I5" s="258"/>
      <c r="J5" s="258"/>
      <c r="K5" s="258"/>
      <c r="L5" s="258"/>
      <c r="M5" s="259"/>
    </row>
    <row r="6" spans="2:13" ht="27" customHeight="1" thickBot="1">
      <c r="B6" s="250"/>
      <c r="C6" s="252"/>
      <c r="D6" s="254"/>
      <c r="E6" s="256"/>
      <c r="F6" s="36" t="s">
        <v>302</v>
      </c>
      <c r="G6" s="37" t="s">
        <v>257</v>
      </c>
      <c r="H6" s="19" t="s">
        <v>248</v>
      </c>
      <c r="I6" s="19" t="s">
        <v>248</v>
      </c>
      <c r="J6" s="19" t="s">
        <v>248</v>
      </c>
      <c r="K6" s="19" t="s">
        <v>248</v>
      </c>
      <c r="L6" s="19" t="s">
        <v>248</v>
      </c>
      <c r="M6" s="38" t="s">
        <v>249</v>
      </c>
    </row>
    <row r="7" spans="2:13" ht="27.75" customHeight="1" thickTop="1">
      <c r="B7" s="260" t="s">
        <v>343</v>
      </c>
      <c r="C7" s="50" t="s">
        <v>258</v>
      </c>
      <c r="D7" s="20" t="s">
        <v>259</v>
      </c>
      <c r="E7" s="45" t="s">
        <v>260</v>
      </c>
      <c r="F7" s="94">
        <v>1129280</v>
      </c>
      <c r="G7" s="81">
        <v>1197070</v>
      </c>
      <c r="H7" s="46">
        <f t="shared" ref="H7:H33" si="0">G7/F7</f>
        <v>1.0600293992632475</v>
      </c>
      <c r="I7" s="47"/>
      <c r="J7" s="48">
        <f t="shared" ref="J7:J33" si="1">F7*H7</f>
        <v>1197070</v>
      </c>
      <c r="K7" s="47"/>
      <c r="L7" s="47"/>
      <c r="M7" s="49">
        <f t="shared" ref="M7:M33" si="2">G7-F7</f>
        <v>67790</v>
      </c>
    </row>
    <row r="8" spans="2:13" ht="27.75" customHeight="1">
      <c r="B8" s="261"/>
      <c r="C8" s="44" t="s">
        <v>263</v>
      </c>
      <c r="D8" s="20" t="s">
        <v>261</v>
      </c>
      <c r="E8" s="45" t="s">
        <v>260</v>
      </c>
      <c r="F8" s="95">
        <v>1123810</v>
      </c>
      <c r="G8" s="82">
        <v>1191600</v>
      </c>
      <c r="H8" s="46">
        <f t="shared" si="0"/>
        <v>1.060321584609498</v>
      </c>
      <c r="I8" s="47"/>
      <c r="J8" s="48">
        <f t="shared" si="1"/>
        <v>1191600</v>
      </c>
      <c r="K8" s="47"/>
      <c r="L8" s="47"/>
      <c r="M8" s="49">
        <f t="shared" si="2"/>
        <v>67790</v>
      </c>
    </row>
    <row r="9" spans="2:13" ht="27.75" customHeight="1">
      <c r="B9" s="261"/>
      <c r="C9" s="44"/>
      <c r="D9" s="21" t="s">
        <v>262</v>
      </c>
      <c r="E9" s="51" t="s">
        <v>260</v>
      </c>
      <c r="F9" s="95">
        <v>1123810</v>
      </c>
      <c r="G9" s="82">
        <v>1191600</v>
      </c>
      <c r="H9" s="46">
        <f t="shared" si="0"/>
        <v>1.060321584609498</v>
      </c>
      <c r="I9" s="47"/>
      <c r="J9" s="48">
        <f t="shared" si="1"/>
        <v>1191600</v>
      </c>
      <c r="K9" s="47"/>
      <c r="L9" s="47"/>
      <c r="M9" s="49">
        <f t="shared" si="2"/>
        <v>67790</v>
      </c>
    </row>
    <row r="10" spans="2:13" ht="27.75" customHeight="1">
      <c r="B10" s="261"/>
      <c r="C10" s="50" t="s">
        <v>258</v>
      </c>
      <c r="D10" s="20" t="s">
        <v>259</v>
      </c>
      <c r="E10" s="45" t="s">
        <v>260</v>
      </c>
      <c r="F10" s="95">
        <v>1173000</v>
      </c>
      <c r="G10" s="82">
        <v>1240790</v>
      </c>
      <c r="H10" s="46">
        <f t="shared" si="0"/>
        <v>1.0577919863597613</v>
      </c>
      <c r="I10" s="47"/>
      <c r="J10" s="48">
        <f t="shared" si="1"/>
        <v>1240790</v>
      </c>
      <c r="K10" s="47"/>
      <c r="L10" s="47"/>
      <c r="M10" s="49">
        <f t="shared" si="2"/>
        <v>67790</v>
      </c>
    </row>
    <row r="11" spans="2:13" ht="27.75" customHeight="1">
      <c r="B11" s="261"/>
      <c r="C11" s="44" t="s">
        <v>264</v>
      </c>
      <c r="D11" s="20" t="s">
        <v>261</v>
      </c>
      <c r="E11" s="45" t="s">
        <v>260</v>
      </c>
      <c r="F11" s="95">
        <v>1167550</v>
      </c>
      <c r="G11" s="82">
        <v>1235340</v>
      </c>
      <c r="H11" s="46">
        <f t="shared" si="0"/>
        <v>1.0580617532439724</v>
      </c>
      <c r="I11" s="47"/>
      <c r="J11" s="48">
        <f t="shared" si="1"/>
        <v>1235340</v>
      </c>
      <c r="K11" s="47"/>
      <c r="L11" s="47"/>
      <c r="M11" s="49">
        <f t="shared" si="2"/>
        <v>67790</v>
      </c>
    </row>
    <row r="12" spans="2:13" ht="27.75" customHeight="1" thickBot="1">
      <c r="B12" s="262"/>
      <c r="C12" s="44"/>
      <c r="D12" s="21" t="s">
        <v>262</v>
      </c>
      <c r="E12" s="51" t="s">
        <v>260</v>
      </c>
      <c r="F12" s="95">
        <v>1167550</v>
      </c>
      <c r="G12" s="82">
        <v>1235340</v>
      </c>
      <c r="H12" s="52">
        <f t="shared" si="0"/>
        <v>1.0580617532439724</v>
      </c>
      <c r="I12" s="53"/>
      <c r="J12" s="54">
        <f t="shared" si="1"/>
        <v>1235340</v>
      </c>
      <c r="K12" s="53"/>
      <c r="L12" s="53"/>
      <c r="M12" s="55">
        <f t="shared" si="2"/>
        <v>67790</v>
      </c>
    </row>
    <row r="13" spans="2:13" ht="27.75" customHeight="1">
      <c r="B13" s="261" t="s">
        <v>344</v>
      </c>
      <c r="C13" s="50" t="s">
        <v>258</v>
      </c>
      <c r="D13" s="20" t="s">
        <v>259</v>
      </c>
      <c r="E13" s="45" t="s">
        <v>260</v>
      </c>
      <c r="F13" s="79">
        <v>1148540</v>
      </c>
      <c r="G13" s="61">
        <v>1216400</v>
      </c>
      <c r="H13" s="46">
        <f t="shared" si="0"/>
        <v>1.0590837062705696</v>
      </c>
      <c r="I13" s="47"/>
      <c r="J13" s="48">
        <f t="shared" si="1"/>
        <v>1216400</v>
      </c>
      <c r="K13" s="47"/>
      <c r="L13" s="47"/>
      <c r="M13" s="49">
        <f t="shared" si="2"/>
        <v>67860</v>
      </c>
    </row>
    <row r="14" spans="2:13" ht="27.75" customHeight="1">
      <c r="B14" s="261"/>
      <c r="C14" s="44" t="s">
        <v>263</v>
      </c>
      <c r="D14" s="20" t="s">
        <v>261</v>
      </c>
      <c r="E14" s="45" t="s">
        <v>260</v>
      </c>
      <c r="F14" s="79">
        <v>1143070</v>
      </c>
      <c r="G14" s="61">
        <v>1210930</v>
      </c>
      <c r="H14" s="46">
        <f t="shared" si="0"/>
        <v>1.0593664429999912</v>
      </c>
      <c r="I14" s="47"/>
      <c r="J14" s="48">
        <f t="shared" si="1"/>
        <v>1210930</v>
      </c>
      <c r="K14" s="47"/>
      <c r="L14" s="47"/>
      <c r="M14" s="49">
        <f t="shared" si="2"/>
        <v>67860</v>
      </c>
    </row>
    <row r="15" spans="2:13" ht="27.75" customHeight="1">
      <c r="B15" s="261"/>
      <c r="C15" s="44"/>
      <c r="D15" s="21" t="s">
        <v>262</v>
      </c>
      <c r="E15" s="51" t="s">
        <v>260</v>
      </c>
      <c r="F15" s="79">
        <v>1143070</v>
      </c>
      <c r="G15" s="61">
        <v>1210930</v>
      </c>
      <c r="H15" s="46">
        <f t="shared" si="0"/>
        <v>1.0593664429999912</v>
      </c>
      <c r="I15" s="47"/>
      <c r="J15" s="48">
        <f t="shared" si="1"/>
        <v>1210930</v>
      </c>
      <c r="K15" s="47"/>
      <c r="L15" s="47"/>
      <c r="M15" s="49">
        <f t="shared" si="2"/>
        <v>67860</v>
      </c>
    </row>
    <row r="16" spans="2:13" ht="27.75" customHeight="1">
      <c r="B16" s="261"/>
      <c r="C16" s="50" t="s">
        <v>258</v>
      </c>
      <c r="D16" s="20" t="s">
        <v>259</v>
      </c>
      <c r="E16" s="45" t="s">
        <v>260</v>
      </c>
      <c r="F16" s="79">
        <v>1192320</v>
      </c>
      <c r="G16" s="61">
        <v>1260180</v>
      </c>
      <c r="H16" s="46">
        <f t="shared" si="0"/>
        <v>1.0569142512077294</v>
      </c>
      <c r="I16" s="47"/>
      <c r="J16" s="48">
        <f t="shared" si="1"/>
        <v>1260180</v>
      </c>
      <c r="K16" s="47"/>
      <c r="L16" s="47"/>
      <c r="M16" s="49">
        <f t="shared" si="2"/>
        <v>67860</v>
      </c>
    </row>
    <row r="17" spans="2:13" ht="27.75" customHeight="1">
      <c r="B17" s="261"/>
      <c r="C17" s="44" t="s">
        <v>264</v>
      </c>
      <c r="D17" s="20" t="s">
        <v>261</v>
      </c>
      <c r="E17" s="45" t="s">
        <v>260</v>
      </c>
      <c r="F17" s="79">
        <v>1186850</v>
      </c>
      <c r="G17" s="61">
        <v>1254710</v>
      </c>
      <c r="H17" s="46">
        <f t="shared" si="0"/>
        <v>1.0571765598011542</v>
      </c>
      <c r="I17" s="47"/>
      <c r="J17" s="48">
        <f t="shared" si="1"/>
        <v>1254709.9999999998</v>
      </c>
      <c r="K17" s="47"/>
      <c r="L17" s="47"/>
      <c r="M17" s="49">
        <f t="shared" si="2"/>
        <v>67860</v>
      </c>
    </row>
    <row r="18" spans="2:13" ht="27.75" customHeight="1" thickBot="1">
      <c r="B18" s="262"/>
      <c r="C18" s="58"/>
      <c r="D18" s="23" t="s">
        <v>262</v>
      </c>
      <c r="E18" s="59" t="s">
        <v>260</v>
      </c>
      <c r="F18" s="96">
        <v>1186850</v>
      </c>
      <c r="G18" s="83">
        <v>1254710</v>
      </c>
      <c r="H18" s="52">
        <f t="shared" si="0"/>
        <v>1.0571765598011542</v>
      </c>
      <c r="I18" s="53"/>
      <c r="J18" s="54">
        <f t="shared" si="1"/>
        <v>1254709.9999999998</v>
      </c>
      <c r="K18" s="53"/>
      <c r="L18" s="53"/>
      <c r="M18" s="55">
        <f t="shared" si="2"/>
        <v>67860</v>
      </c>
    </row>
    <row r="19" spans="2:13" ht="27.75" customHeight="1">
      <c r="B19" s="261" t="s">
        <v>347</v>
      </c>
      <c r="C19" s="50" t="s">
        <v>258</v>
      </c>
      <c r="D19" s="20" t="s">
        <v>259</v>
      </c>
      <c r="E19" s="45" t="s">
        <v>260</v>
      </c>
      <c r="F19" s="77">
        <v>1183560</v>
      </c>
      <c r="G19" s="39">
        <v>1251420</v>
      </c>
      <c r="H19" s="46">
        <f t="shared" si="0"/>
        <v>1.0573354962993005</v>
      </c>
      <c r="I19" s="47"/>
      <c r="J19" s="48">
        <f t="shared" si="1"/>
        <v>1251420</v>
      </c>
      <c r="K19" s="47"/>
      <c r="L19" s="47"/>
      <c r="M19" s="49">
        <f t="shared" si="2"/>
        <v>67860</v>
      </c>
    </row>
    <row r="20" spans="2:13" ht="27.75" customHeight="1">
      <c r="B20" s="261"/>
      <c r="C20" s="44" t="s">
        <v>263</v>
      </c>
      <c r="D20" s="20" t="s">
        <v>261</v>
      </c>
      <c r="E20" s="45" t="s">
        <v>260</v>
      </c>
      <c r="F20" s="77">
        <v>1178080</v>
      </c>
      <c r="G20" s="39">
        <v>1245940</v>
      </c>
      <c r="H20" s="46">
        <f t="shared" si="0"/>
        <v>1.05760220019014</v>
      </c>
      <c r="I20" s="47"/>
      <c r="J20" s="48">
        <f t="shared" si="1"/>
        <v>1245940</v>
      </c>
      <c r="K20" s="47"/>
      <c r="L20" s="47"/>
      <c r="M20" s="49">
        <f t="shared" si="2"/>
        <v>67860</v>
      </c>
    </row>
    <row r="21" spans="2:13" ht="27.75" customHeight="1">
      <c r="B21" s="261"/>
      <c r="C21" s="44"/>
      <c r="D21" s="21" t="s">
        <v>262</v>
      </c>
      <c r="E21" s="51" t="s">
        <v>260</v>
      </c>
      <c r="F21" s="77">
        <v>1178080</v>
      </c>
      <c r="G21" s="39">
        <v>1245940</v>
      </c>
      <c r="H21" s="46">
        <f t="shared" si="0"/>
        <v>1.05760220019014</v>
      </c>
      <c r="I21" s="47"/>
      <c r="J21" s="48">
        <f t="shared" si="1"/>
        <v>1245940</v>
      </c>
      <c r="K21" s="47"/>
      <c r="L21" s="47"/>
      <c r="M21" s="49">
        <f t="shared" si="2"/>
        <v>67860</v>
      </c>
    </row>
    <row r="22" spans="2:13" ht="27.75" customHeight="1">
      <c r="B22" s="261"/>
      <c r="C22" s="50" t="s">
        <v>258</v>
      </c>
      <c r="D22" s="20" t="s">
        <v>259</v>
      </c>
      <c r="E22" s="45" t="s">
        <v>260</v>
      </c>
      <c r="F22" s="77">
        <v>1227360</v>
      </c>
      <c r="G22" s="39">
        <v>1295220</v>
      </c>
      <c r="H22" s="46">
        <f t="shared" si="0"/>
        <v>1.0552894016425498</v>
      </c>
      <c r="I22" s="47"/>
      <c r="J22" s="48">
        <f t="shared" si="1"/>
        <v>1295220</v>
      </c>
      <c r="K22" s="47"/>
      <c r="L22" s="47"/>
      <c r="M22" s="49">
        <f t="shared" si="2"/>
        <v>67860</v>
      </c>
    </row>
    <row r="23" spans="2:13" ht="27.75" customHeight="1">
      <c r="B23" s="261"/>
      <c r="C23" s="44" t="s">
        <v>264</v>
      </c>
      <c r="D23" s="20" t="s">
        <v>261</v>
      </c>
      <c r="E23" s="45" t="s">
        <v>260</v>
      </c>
      <c r="F23" s="77">
        <v>1221860</v>
      </c>
      <c r="G23" s="39">
        <v>1289720</v>
      </c>
      <c r="H23" s="46">
        <f t="shared" si="0"/>
        <v>1.0555382777077571</v>
      </c>
      <c r="I23" s="47"/>
      <c r="J23" s="48">
        <f t="shared" si="1"/>
        <v>1289720</v>
      </c>
      <c r="K23" s="47"/>
      <c r="L23" s="47"/>
      <c r="M23" s="49">
        <f t="shared" si="2"/>
        <v>67860</v>
      </c>
    </row>
    <row r="24" spans="2:13" ht="27.75" customHeight="1">
      <c r="B24" s="261"/>
      <c r="C24" s="44"/>
      <c r="D24" s="21" t="s">
        <v>262</v>
      </c>
      <c r="E24" s="51" t="s">
        <v>260</v>
      </c>
      <c r="F24" s="77">
        <v>1221860</v>
      </c>
      <c r="G24" s="39">
        <v>1289720</v>
      </c>
      <c r="H24" s="46">
        <f t="shared" si="0"/>
        <v>1.0555382777077571</v>
      </c>
      <c r="I24" s="47"/>
      <c r="J24" s="48">
        <f t="shared" si="1"/>
        <v>1289720</v>
      </c>
      <c r="K24" s="47"/>
      <c r="L24" s="47"/>
      <c r="M24" s="49">
        <f t="shared" si="2"/>
        <v>67860</v>
      </c>
    </row>
    <row r="25" spans="2:13" ht="27.75" customHeight="1">
      <c r="B25" s="261"/>
      <c r="C25" s="50" t="s">
        <v>258</v>
      </c>
      <c r="D25" s="20" t="s">
        <v>259</v>
      </c>
      <c r="E25" s="45" t="s">
        <v>260</v>
      </c>
      <c r="F25" s="77">
        <v>1271120</v>
      </c>
      <c r="G25" s="39">
        <v>1338980</v>
      </c>
      <c r="H25" s="46">
        <f t="shared" si="0"/>
        <v>1.05338599030776</v>
      </c>
      <c r="I25" s="47"/>
      <c r="J25" s="48">
        <f t="shared" si="1"/>
        <v>1338980</v>
      </c>
      <c r="K25" s="47"/>
      <c r="L25" s="47"/>
      <c r="M25" s="49">
        <f t="shared" si="2"/>
        <v>67860</v>
      </c>
    </row>
    <row r="26" spans="2:13" ht="27.75" customHeight="1">
      <c r="B26" s="261"/>
      <c r="C26" s="44" t="s">
        <v>265</v>
      </c>
      <c r="D26" s="20" t="s">
        <v>261</v>
      </c>
      <c r="E26" s="45" t="s">
        <v>260</v>
      </c>
      <c r="F26" s="77">
        <v>1265640</v>
      </c>
      <c r="G26" s="39">
        <v>1333500</v>
      </c>
      <c r="H26" s="46">
        <f t="shared" si="0"/>
        <v>1.0536171423153504</v>
      </c>
      <c r="I26" s="47"/>
      <c r="J26" s="48">
        <f t="shared" si="1"/>
        <v>1333500</v>
      </c>
      <c r="K26" s="47"/>
      <c r="L26" s="47"/>
      <c r="M26" s="49">
        <f t="shared" si="2"/>
        <v>67860</v>
      </c>
    </row>
    <row r="27" spans="2:13" ht="27.75" customHeight="1" thickBot="1">
      <c r="B27" s="262"/>
      <c r="C27" s="58"/>
      <c r="D27" s="23" t="s">
        <v>262</v>
      </c>
      <c r="E27" s="59" t="s">
        <v>260</v>
      </c>
      <c r="F27" s="77">
        <v>1265640</v>
      </c>
      <c r="G27" s="39">
        <v>1333500</v>
      </c>
      <c r="H27" s="52">
        <f t="shared" si="0"/>
        <v>1.0536171423153504</v>
      </c>
      <c r="I27" s="53"/>
      <c r="J27" s="54">
        <f t="shared" si="1"/>
        <v>1333500</v>
      </c>
      <c r="K27" s="53"/>
      <c r="L27" s="53"/>
      <c r="M27" s="55">
        <f t="shared" si="2"/>
        <v>67860</v>
      </c>
    </row>
    <row r="28" spans="2:13" ht="27.75" customHeight="1">
      <c r="B28" s="263" t="s">
        <v>266</v>
      </c>
      <c r="C28" s="56" t="s">
        <v>258</v>
      </c>
      <c r="D28" s="22" t="s">
        <v>259</v>
      </c>
      <c r="E28" s="57" t="s">
        <v>260</v>
      </c>
      <c r="F28" s="78">
        <v>1216640</v>
      </c>
      <c r="G28" s="60">
        <v>1284430</v>
      </c>
      <c r="H28" s="40">
        <f t="shared" si="0"/>
        <v>1.05571902945818</v>
      </c>
      <c r="I28" s="41"/>
      <c r="J28" s="42">
        <f t="shared" si="1"/>
        <v>1284430</v>
      </c>
      <c r="K28" s="41"/>
      <c r="L28" s="41"/>
      <c r="M28" s="43">
        <f t="shared" si="2"/>
        <v>67790</v>
      </c>
    </row>
    <row r="29" spans="2:13" ht="27.75" customHeight="1">
      <c r="B29" s="264"/>
      <c r="C29" s="44" t="s">
        <v>265</v>
      </c>
      <c r="D29" s="20" t="s">
        <v>261</v>
      </c>
      <c r="E29" s="45" t="s">
        <v>260</v>
      </c>
      <c r="F29" s="79">
        <v>1211180</v>
      </c>
      <c r="G29" s="61">
        <v>1278970</v>
      </c>
      <c r="H29" s="46">
        <f t="shared" si="0"/>
        <v>1.0559702108687397</v>
      </c>
      <c r="I29" s="47"/>
      <c r="J29" s="48">
        <f t="shared" si="1"/>
        <v>1278970</v>
      </c>
      <c r="K29" s="47"/>
      <c r="L29" s="47"/>
      <c r="M29" s="49">
        <f t="shared" si="2"/>
        <v>67790</v>
      </c>
    </row>
    <row r="30" spans="2:13" ht="27.75" customHeight="1" thickBot="1">
      <c r="B30" s="265"/>
      <c r="C30" s="58"/>
      <c r="D30" s="23" t="s">
        <v>262</v>
      </c>
      <c r="E30" s="59" t="s">
        <v>260</v>
      </c>
      <c r="F30" s="80">
        <v>1211180</v>
      </c>
      <c r="G30" s="62">
        <v>1278970</v>
      </c>
      <c r="H30" s="52">
        <f t="shared" si="0"/>
        <v>1.0559702108687397</v>
      </c>
      <c r="I30" s="53"/>
      <c r="J30" s="54">
        <f t="shared" si="1"/>
        <v>1278970</v>
      </c>
      <c r="K30" s="53"/>
      <c r="L30" s="53"/>
      <c r="M30" s="55">
        <f t="shared" si="2"/>
        <v>67790</v>
      </c>
    </row>
    <row r="31" spans="2:13" ht="27.75" customHeight="1">
      <c r="B31" s="263" t="s">
        <v>342</v>
      </c>
      <c r="C31" s="56" t="s">
        <v>258</v>
      </c>
      <c r="D31" s="22" t="s">
        <v>259</v>
      </c>
      <c r="E31" s="57" t="s">
        <v>260</v>
      </c>
      <c r="F31" s="97">
        <v>1236080</v>
      </c>
      <c r="G31" s="84">
        <v>1303940</v>
      </c>
      <c r="H31" s="40">
        <f t="shared" si="0"/>
        <v>1.0548993592647724</v>
      </c>
      <c r="I31" s="41"/>
      <c r="J31" s="42">
        <f t="shared" si="1"/>
        <v>1303939.9999999998</v>
      </c>
      <c r="K31" s="41"/>
      <c r="L31" s="41"/>
      <c r="M31" s="43">
        <f t="shared" si="2"/>
        <v>67860</v>
      </c>
    </row>
    <row r="32" spans="2:13" ht="27.75" customHeight="1">
      <c r="B32" s="264"/>
      <c r="C32" s="44" t="s">
        <v>265</v>
      </c>
      <c r="D32" s="20" t="s">
        <v>261</v>
      </c>
      <c r="E32" s="45" t="s">
        <v>260</v>
      </c>
      <c r="F32" s="77">
        <v>1230610</v>
      </c>
      <c r="G32" s="39">
        <v>1298470</v>
      </c>
      <c r="H32" s="46">
        <f t="shared" si="0"/>
        <v>1.0551433841753277</v>
      </c>
      <c r="I32" s="47"/>
      <c r="J32" s="48">
        <f t="shared" si="1"/>
        <v>1298470</v>
      </c>
      <c r="K32" s="47"/>
      <c r="L32" s="47"/>
      <c r="M32" s="49">
        <f t="shared" si="2"/>
        <v>67860</v>
      </c>
    </row>
    <row r="33" spans="2:13" ht="27.75" customHeight="1" thickBot="1">
      <c r="B33" s="265"/>
      <c r="C33" s="58"/>
      <c r="D33" s="23" t="s">
        <v>262</v>
      </c>
      <c r="E33" s="59" t="s">
        <v>260</v>
      </c>
      <c r="F33" s="80">
        <v>1230610</v>
      </c>
      <c r="G33" s="62">
        <v>1298470</v>
      </c>
      <c r="H33" s="63">
        <f t="shared" si="0"/>
        <v>1.0551433841753277</v>
      </c>
      <c r="I33" s="64"/>
      <c r="J33" s="65">
        <f t="shared" si="1"/>
        <v>1298470</v>
      </c>
      <c r="K33" s="64"/>
      <c r="L33" s="64"/>
      <c r="M33" s="66">
        <f t="shared" si="2"/>
        <v>67860</v>
      </c>
    </row>
    <row r="34" spans="2:13" ht="21.75" customHeight="1">
      <c r="G34" s="246"/>
      <c r="H34" s="246"/>
    </row>
  </sheetData>
  <mergeCells count="13">
    <mergeCell ref="G34:H34"/>
    <mergeCell ref="B1:H1"/>
    <mergeCell ref="H4:M4"/>
    <mergeCell ref="B5:B6"/>
    <mergeCell ref="C5:C6"/>
    <mergeCell ref="D5:D6"/>
    <mergeCell ref="E5:E6"/>
    <mergeCell ref="F5:M5"/>
    <mergeCell ref="B7:B12"/>
    <mergeCell ref="B13:B18"/>
    <mergeCell ref="B19:B27"/>
    <mergeCell ref="B28:B30"/>
    <mergeCell ref="B31:B33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zoomScaleSheetLayoutView="75" workbookViewId="0">
      <selection activeCell="H21" sqref="H21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18.875" style="15" customWidth="1"/>
    <col min="7" max="7" width="28.625" style="15" customWidth="1"/>
    <col min="8" max="8" width="16.5" style="15" customWidth="1"/>
    <col min="9" max="9" width="0" style="15" hidden="1" customWidth="1"/>
    <col min="10" max="10" width="13.25" style="15" hidden="1" customWidth="1"/>
    <col min="11" max="12" width="0" style="15" hidden="1" customWidth="1"/>
    <col min="13" max="13" width="18.5" style="15" customWidth="1"/>
    <col min="14" max="16384" width="9" style="15"/>
  </cols>
  <sheetData>
    <row r="1" spans="2:13" ht="22.5" customHeight="1">
      <c r="B1" s="247" t="s">
        <v>357</v>
      </c>
      <c r="C1" s="247"/>
      <c r="D1" s="247"/>
      <c r="E1" s="247"/>
      <c r="F1" s="247"/>
      <c r="G1" s="247"/>
      <c r="H1" s="247"/>
    </row>
    <row r="2" spans="2:13" ht="6.75" customHeight="1">
      <c r="C2" s="16"/>
      <c r="D2" s="16"/>
      <c r="E2" s="34"/>
      <c r="F2" s="16"/>
      <c r="G2" s="16"/>
      <c r="H2" s="16"/>
    </row>
    <row r="3" spans="2:13" ht="21" customHeight="1">
      <c r="B3" s="17" t="s">
        <v>340</v>
      </c>
      <c r="C3" s="17"/>
      <c r="D3" s="17"/>
      <c r="E3" s="35"/>
      <c r="F3" s="17"/>
      <c r="G3" s="18"/>
      <c r="H3" s="18"/>
    </row>
    <row r="4" spans="2:13" ht="15.75" customHeight="1" thickBot="1">
      <c r="C4" s="16"/>
      <c r="D4" s="16"/>
      <c r="E4" s="34"/>
      <c r="F4" s="16"/>
      <c r="G4" s="16"/>
      <c r="H4" s="248" t="s">
        <v>244</v>
      </c>
      <c r="I4" s="248"/>
      <c r="J4" s="248"/>
      <c r="K4" s="248"/>
      <c r="L4" s="248"/>
      <c r="M4" s="248"/>
    </row>
    <row r="5" spans="2:13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57" t="s">
        <v>256</v>
      </c>
      <c r="G5" s="258"/>
      <c r="H5" s="258"/>
      <c r="I5" s="258"/>
      <c r="J5" s="258"/>
      <c r="K5" s="258"/>
      <c r="L5" s="258"/>
      <c r="M5" s="259"/>
    </row>
    <row r="6" spans="2:13" ht="27" customHeight="1" thickBot="1">
      <c r="B6" s="250"/>
      <c r="C6" s="252"/>
      <c r="D6" s="254"/>
      <c r="E6" s="256"/>
      <c r="F6" s="36" t="s">
        <v>302</v>
      </c>
      <c r="G6" s="37" t="s">
        <v>257</v>
      </c>
      <c r="H6" s="19" t="s">
        <v>248</v>
      </c>
      <c r="I6" s="19" t="s">
        <v>248</v>
      </c>
      <c r="J6" s="19" t="s">
        <v>248</v>
      </c>
      <c r="K6" s="19" t="s">
        <v>248</v>
      </c>
      <c r="L6" s="19" t="s">
        <v>248</v>
      </c>
      <c r="M6" s="38" t="s">
        <v>249</v>
      </c>
    </row>
    <row r="7" spans="2:13" ht="27.75" customHeight="1" thickTop="1">
      <c r="B7" s="261" t="s">
        <v>346</v>
      </c>
      <c r="C7" s="50" t="s">
        <v>258</v>
      </c>
      <c r="D7" s="20" t="s">
        <v>259</v>
      </c>
      <c r="E7" s="45" t="s">
        <v>260</v>
      </c>
      <c r="F7" s="79">
        <v>1149080</v>
      </c>
      <c r="G7" s="61">
        <v>1216970</v>
      </c>
      <c r="H7" s="46">
        <f t="shared" ref="H7:H24" si="0">G7/F7</f>
        <v>1.0590820482472936</v>
      </c>
      <c r="I7" s="47"/>
      <c r="J7" s="48">
        <f t="shared" ref="J7:J24" si="1">F7*H7</f>
        <v>1216970</v>
      </c>
      <c r="K7" s="47"/>
      <c r="L7" s="47"/>
      <c r="M7" s="49">
        <f t="shared" ref="M7:M24" si="2">G7-F7</f>
        <v>67890</v>
      </c>
    </row>
    <row r="8" spans="2:13" ht="27.75" customHeight="1">
      <c r="B8" s="261"/>
      <c r="C8" s="44" t="s">
        <v>263</v>
      </c>
      <c r="D8" s="20" t="s">
        <v>261</v>
      </c>
      <c r="E8" s="45" t="s">
        <v>260</v>
      </c>
      <c r="F8" s="79">
        <v>1143610</v>
      </c>
      <c r="G8" s="61">
        <v>1211500</v>
      </c>
      <c r="H8" s="46">
        <f t="shared" si="0"/>
        <v>1.0593646435410673</v>
      </c>
      <c r="I8" s="47"/>
      <c r="J8" s="48">
        <f t="shared" si="1"/>
        <v>1211500</v>
      </c>
      <c r="K8" s="47"/>
      <c r="L8" s="47"/>
      <c r="M8" s="49">
        <f t="shared" si="2"/>
        <v>67890</v>
      </c>
    </row>
    <row r="9" spans="2:13" ht="27.75" customHeight="1">
      <c r="B9" s="261"/>
      <c r="C9" s="44"/>
      <c r="D9" s="21" t="s">
        <v>262</v>
      </c>
      <c r="E9" s="51" t="s">
        <v>260</v>
      </c>
      <c r="F9" s="79">
        <v>1143610</v>
      </c>
      <c r="G9" s="61">
        <v>1211500</v>
      </c>
      <c r="H9" s="46">
        <f t="shared" si="0"/>
        <v>1.0593646435410673</v>
      </c>
      <c r="I9" s="47"/>
      <c r="J9" s="48">
        <f t="shared" si="1"/>
        <v>1211500</v>
      </c>
      <c r="K9" s="47"/>
      <c r="L9" s="47"/>
      <c r="M9" s="49">
        <f t="shared" si="2"/>
        <v>67890</v>
      </c>
    </row>
    <row r="10" spans="2:13" ht="27.75" customHeight="1">
      <c r="B10" s="261"/>
      <c r="C10" s="50" t="s">
        <v>258</v>
      </c>
      <c r="D10" s="20" t="s">
        <v>259</v>
      </c>
      <c r="E10" s="45" t="s">
        <v>260</v>
      </c>
      <c r="F10" s="79">
        <v>1192880</v>
      </c>
      <c r="G10" s="61">
        <v>1260770</v>
      </c>
      <c r="H10" s="46">
        <f t="shared" si="0"/>
        <v>1.056912681912682</v>
      </c>
      <c r="I10" s="47"/>
      <c r="J10" s="48">
        <f t="shared" si="1"/>
        <v>1260770</v>
      </c>
      <c r="K10" s="47"/>
      <c r="L10" s="47"/>
      <c r="M10" s="49">
        <f t="shared" si="2"/>
        <v>67890</v>
      </c>
    </row>
    <row r="11" spans="2:13" ht="27.75" customHeight="1">
      <c r="B11" s="261"/>
      <c r="C11" s="44" t="s">
        <v>264</v>
      </c>
      <c r="D11" s="20" t="s">
        <v>261</v>
      </c>
      <c r="E11" s="45" t="s">
        <v>260</v>
      </c>
      <c r="F11" s="79">
        <v>1187410</v>
      </c>
      <c r="G11" s="61">
        <v>1255300</v>
      </c>
      <c r="H11" s="46">
        <f t="shared" si="0"/>
        <v>1.0571748595683041</v>
      </c>
      <c r="I11" s="47"/>
      <c r="J11" s="48">
        <f t="shared" si="1"/>
        <v>1255300</v>
      </c>
      <c r="K11" s="47"/>
      <c r="L11" s="47"/>
      <c r="M11" s="49">
        <f t="shared" si="2"/>
        <v>67890</v>
      </c>
    </row>
    <row r="12" spans="2:13" ht="27.75" customHeight="1" thickBot="1">
      <c r="B12" s="261"/>
      <c r="C12" s="44"/>
      <c r="D12" s="21" t="s">
        <v>262</v>
      </c>
      <c r="E12" s="51" t="s">
        <v>260</v>
      </c>
      <c r="F12" s="192">
        <v>1187410</v>
      </c>
      <c r="G12" s="193">
        <v>1255300</v>
      </c>
      <c r="H12" s="194">
        <f t="shared" si="0"/>
        <v>1.0571748595683041</v>
      </c>
      <c r="I12" s="195"/>
      <c r="J12" s="196">
        <f t="shared" si="1"/>
        <v>1255300</v>
      </c>
      <c r="K12" s="195"/>
      <c r="L12" s="195"/>
      <c r="M12" s="197">
        <f t="shared" si="2"/>
        <v>67890</v>
      </c>
    </row>
    <row r="13" spans="2:13" ht="27.75" customHeight="1">
      <c r="B13" s="260" t="s">
        <v>506</v>
      </c>
      <c r="C13" s="266" t="s">
        <v>511</v>
      </c>
      <c r="D13" s="22" t="s">
        <v>507</v>
      </c>
      <c r="E13" s="203" t="s">
        <v>508</v>
      </c>
      <c r="F13" s="97"/>
      <c r="G13" s="84">
        <v>1250190</v>
      </c>
      <c r="H13" s="204"/>
      <c r="I13" s="205"/>
      <c r="J13" s="206">
        <v>1248890</v>
      </c>
      <c r="K13" s="205"/>
      <c r="L13" s="205"/>
      <c r="M13" s="207"/>
    </row>
    <row r="14" spans="2:13" ht="27.75" customHeight="1">
      <c r="B14" s="261"/>
      <c r="C14" s="267"/>
      <c r="D14" s="20" t="s">
        <v>509</v>
      </c>
      <c r="E14" s="198" t="s">
        <v>508</v>
      </c>
      <c r="F14" s="79"/>
      <c r="G14" s="61">
        <v>1244720</v>
      </c>
      <c r="H14" s="46"/>
      <c r="I14" s="199"/>
      <c r="J14" s="200">
        <v>1243430</v>
      </c>
      <c r="K14" s="199"/>
      <c r="L14" s="199"/>
      <c r="M14" s="208"/>
    </row>
    <row r="15" spans="2:13" ht="27.75" customHeight="1">
      <c r="B15" s="261"/>
      <c r="C15" s="268"/>
      <c r="D15" s="20" t="s">
        <v>510</v>
      </c>
      <c r="E15" s="198" t="s">
        <v>508</v>
      </c>
      <c r="F15" s="79"/>
      <c r="G15" s="61">
        <v>1244720</v>
      </c>
      <c r="H15" s="46"/>
      <c r="I15" s="199"/>
      <c r="J15" s="200">
        <v>1243430</v>
      </c>
      <c r="K15" s="199"/>
      <c r="L15" s="199"/>
      <c r="M15" s="208"/>
    </row>
    <row r="16" spans="2:13" ht="27.75" customHeight="1">
      <c r="B16" s="261"/>
      <c r="C16" s="269" t="s">
        <v>512</v>
      </c>
      <c r="D16" s="20" t="s">
        <v>507</v>
      </c>
      <c r="E16" s="198" t="s">
        <v>508</v>
      </c>
      <c r="F16" s="79"/>
      <c r="G16" s="61">
        <v>1293920</v>
      </c>
      <c r="H16" s="46"/>
      <c r="I16" s="199"/>
      <c r="J16" s="200">
        <v>1292599.9999999998</v>
      </c>
      <c r="K16" s="199"/>
      <c r="L16" s="199"/>
      <c r="M16" s="208"/>
    </row>
    <row r="17" spans="2:13" ht="27.75" customHeight="1">
      <c r="B17" s="261"/>
      <c r="C17" s="267"/>
      <c r="D17" s="20" t="s">
        <v>509</v>
      </c>
      <c r="E17" s="198" t="s">
        <v>508</v>
      </c>
      <c r="F17" s="79"/>
      <c r="G17" s="61">
        <v>1288460</v>
      </c>
      <c r="H17" s="46"/>
      <c r="I17" s="199"/>
      <c r="J17" s="200">
        <v>1287120</v>
      </c>
      <c r="K17" s="199"/>
      <c r="L17" s="199"/>
      <c r="M17" s="208"/>
    </row>
    <row r="18" spans="2:13" ht="27.75" customHeight="1">
      <c r="B18" s="261"/>
      <c r="C18" s="268"/>
      <c r="D18" s="20" t="s">
        <v>510</v>
      </c>
      <c r="E18" s="198" t="s">
        <v>508</v>
      </c>
      <c r="F18" s="79"/>
      <c r="G18" s="61">
        <v>1288460</v>
      </c>
      <c r="H18" s="46"/>
      <c r="I18" s="199"/>
      <c r="J18" s="200">
        <v>1287120</v>
      </c>
      <c r="K18" s="199"/>
      <c r="L18" s="199"/>
      <c r="M18" s="208"/>
    </row>
    <row r="19" spans="2:13" ht="27.75" customHeight="1">
      <c r="B19" s="261"/>
      <c r="C19" s="269" t="s">
        <v>513</v>
      </c>
      <c r="D19" s="20" t="s">
        <v>507</v>
      </c>
      <c r="E19" s="198" t="s">
        <v>508</v>
      </c>
      <c r="F19" s="79"/>
      <c r="G19" s="61">
        <v>1337660</v>
      </c>
      <c r="H19" s="46"/>
      <c r="I19" s="199"/>
      <c r="J19" s="200">
        <v>1336270</v>
      </c>
      <c r="K19" s="199"/>
      <c r="L19" s="199"/>
      <c r="M19" s="208"/>
    </row>
    <row r="20" spans="2:13" ht="27.75" customHeight="1">
      <c r="B20" s="261"/>
      <c r="C20" s="267"/>
      <c r="D20" s="20" t="s">
        <v>509</v>
      </c>
      <c r="E20" s="198" t="s">
        <v>508</v>
      </c>
      <c r="F20" s="79"/>
      <c r="G20" s="61">
        <v>1332190</v>
      </c>
      <c r="H20" s="46"/>
      <c r="I20" s="199"/>
      <c r="J20" s="200">
        <v>1330810.0000000002</v>
      </c>
      <c r="K20" s="199"/>
      <c r="L20" s="199"/>
      <c r="M20" s="208"/>
    </row>
    <row r="21" spans="2:13" ht="27.75" customHeight="1" thickBot="1">
      <c r="B21" s="262"/>
      <c r="C21" s="270"/>
      <c r="D21" s="209" t="s">
        <v>510</v>
      </c>
      <c r="E21" s="210" t="s">
        <v>508</v>
      </c>
      <c r="F21" s="80"/>
      <c r="G21" s="62">
        <v>1332190</v>
      </c>
      <c r="H21" s="63"/>
      <c r="I21" s="64"/>
      <c r="J21" s="65">
        <v>1330810.0000000002</v>
      </c>
      <c r="K21" s="64"/>
      <c r="L21" s="64"/>
      <c r="M21" s="66"/>
    </row>
    <row r="22" spans="2:13" ht="27.75" customHeight="1">
      <c r="B22" s="264" t="s">
        <v>342</v>
      </c>
      <c r="C22" s="44" t="s">
        <v>258</v>
      </c>
      <c r="D22" s="201" t="s">
        <v>259</v>
      </c>
      <c r="E22" s="202" t="s">
        <v>260</v>
      </c>
      <c r="F22" s="77">
        <v>1236320</v>
      </c>
      <c r="G22" s="39">
        <v>1304190</v>
      </c>
      <c r="H22" s="40">
        <f t="shared" si="0"/>
        <v>1.054896790474958</v>
      </c>
      <c r="I22" s="41"/>
      <c r="J22" s="42">
        <f t="shared" si="1"/>
        <v>1304190</v>
      </c>
      <c r="K22" s="41"/>
      <c r="L22" s="41"/>
      <c r="M22" s="43">
        <f t="shared" si="2"/>
        <v>67870</v>
      </c>
    </row>
    <row r="23" spans="2:13" ht="27.75" customHeight="1">
      <c r="B23" s="264"/>
      <c r="C23" s="44" t="s">
        <v>265</v>
      </c>
      <c r="D23" s="20" t="s">
        <v>261</v>
      </c>
      <c r="E23" s="45" t="s">
        <v>260</v>
      </c>
      <c r="F23" s="77">
        <v>1230840</v>
      </c>
      <c r="G23" s="39">
        <v>1298710</v>
      </c>
      <c r="H23" s="46">
        <f t="shared" si="0"/>
        <v>1.0551412043807482</v>
      </c>
      <c r="I23" s="47"/>
      <c r="J23" s="48">
        <f t="shared" si="1"/>
        <v>1298710.0000000002</v>
      </c>
      <c r="K23" s="47"/>
      <c r="L23" s="47"/>
      <c r="M23" s="49">
        <f t="shared" si="2"/>
        <v>67870</v>
      </c>
    </row>
    <row r="24" spans="2:13" ht="27.75" customHeight="1" thickBot="1">
      <c r="B24" s="265"/>
      <c r="C24" s="58"/>
      <c r="D24" s="23" t="s">
        <v>262</v>
      </c>
      <c r="E24" s="59" t="s">
        <v>260</v>
      </c>
      <c r="F24" s="80">
        <v>1230840</v>
      </c>
      <c r="G24" s="62">
        <v>1298710</v>
      </c>
      <c r="H24" s="63">
        <f t="shared" si="0"/>
        <v>1.0551412043807482</v>
      </c>
      <c r="I24" s="64"/>
      <c r="J24" s="65">
        <f t="shared" si="1"/>
        <v>1298710.0000000002</v>
      </c>
      <c r="K24" s="64"/>
      <c r="L24" s="64"/>
      <c r="M24" s="66">
        <f t="shared" si="2"/>
        <v>67870</v>
      </c>
    </row>
    <row r="25" spans="2:13" ht="21.75" customHeight="1">
      <c r="G25" s="246"/>
      <c r="H25" s="246"/>
    </row>
  </sheetData>
  <mergeCells count="14">
    <mergeCell ref="B7:B12"/>
    <mergeCell ref="B22:B24"/>
    <mergeCell ref="G25:H25"/>
    <mergeCell ref="B1:H1"/>
    <mergeCell ref="H4:M4"/>
    <mergeCell ref="B5:B6"/>
    <mergeCell ref="C5:C6"/>
    <mergeCell ref="D5:D6"/>
    <mergeCell ref="E5:E6"/>
    <mergeCell ref="F5:M5"/>
    <mergeCell ref="B13:B21"/>
    <mergeCell ref="C13:C15"/>
    <mergeCell ref="C16:C18"/>
    <mergeCell ref="C19:C21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zoomScaleSheetLayoutView="75" workbookViewId="0">
      <selection activeCell="G13" sqref="G13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18.875" style="15" customWidth="1"/>
    <col min="7" max="7" width="28.625" style="15" customWidth="1"/>
    <col min="8" max="8" width="16.5" style="15" customWidth="1"/>
    <col min="9" max="9" width="0" style="15" hidden="1" customWidth="1"/>
    <col min="10" max="10" width="13.25" style="15" hidden="1" customWidth="1"/>
    <col min="11" max="12" width="0" style="15" hidden="1" customWidth="1"/>
    <col min="13" max="13" width="18.5" style="15" customWidth="1"/>
    <col min="14" max="16384" width="9" style="15"/>
  </cols>
  <sheetData>
    <row r="1" spans="2:13" ht="22.5" customHeight="1">
      <c r="B1" s="247" t="s">
        <v>358</v>
      </c>
      <c r="C1" s="247"/>
      <c r="D1" s="247"/>
      <c r="E1" s="247"/>
      <c r="F1" s="247"/>
      <c r="G1" s="247"/>
      <c r="H1" s="247"/>
    </row>
    <row r="2" spans="2:13" ht="6.75" customHeight="1">
      <c r="C2" s="16"/>
      <c r="D2" s="16"/>
      <c r="E2" s="34"/>
      <c r="F2" s="16"/>
      <c r="G2" s="16"/>
      <c r="H2" s="16"/>
    </row>
    <row r="3" spans="2:13" ht="21" customHeight="1">
      <c r="B3" s="17" t="s">
        <v>519</v>
      </c>
      <c r="C3" s="17"/>
      <c r="D3" s="17"/>
      <c r="E3" s="35"/>
      <c r="F3" s="17"/>
      <c r="G3" s="18"/>
      <c r="H3" s="18"/>
    </row>
    <row r="4" spans="2:13" ht="15.75" customHeight="1" thickBot="1">
      <c r="C4" s="16"/>
      <c r="D4" s="16"/>
      <c r="E4" s="34"/>
      <c r="F4" s="16"/>
      <c r="G4" s="16"/>
      <c r="H4" s="248" t="s">
        <v>244</v>
      </c>
      <c r="I4" s="248"/>
      <c r="J4" s="248"/>
      <c r="K4" s="248"/>
      <c r="L4" s="248"/>
      <c r="M4" s="248"/>
    </row>
    <row r="5" spans="2:13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57" t="s">
        <v>256</v>
      </c>
      <c r="G5" s="258"/>
      <c r="H5" s="258"/>
      <c r="I5" s="258"/>
      <c r="J5" s="258"/>
      <c r="K5" s="258"/>
      <c r="L5" s="258"/>
      <c r="M5" s="259"/>
    </row>
    <row r="6" spans="2:13" ht="27" customHeight="1" thickBot="1">
      <c r="B6" s="271"/>
      <c r="C6" s="252"/>
      <c r="D6" s="254"/>
      <c r="E6" s="256"/>
      <c r="F6" s="36" t="s">
        <v>302</v>
      </c>
      <c r="G6" s="37" t="s">
        <v>257</v>
      </c>
      <c r="H6" s="19" t="s">
        <v>248</v>
      </c>
      <c r="I6" s="19" t="s">
        <v>248</v>
      </c>
      <c r="J6" s="19" t="s">
        <v>248</v>
      </c>
      <c r="K6" s="19" t="s">
        <v>248</v>
      </c>
      <c r="L6" s="19" t="s">
        <v>248</v>
      </c>
      <c r="M6" s="38" t="s">
        <v>249</v>
      </c>
    </row>
    <row r="7" spans="2:13" ht="27.75" customHeight="1" thickTop="1">
      <c r="B7" s="261" t="s">
        <v>345</v>
      </c>
      <c r="C7" s="50" t="s">
        <v>258</v>
      </c>
      <c r="D7" s="20" t="s">
        <v>259</v>
      </c>
      <c r="E7" s="45" t="s">
        <v>260</v>
      </c>
      <c r="F7" s="94">
        <v>1130360</v>
      </c>
      <c r="G7" s="81">
        <v>1198220</v>
      </c>
      <c r="H7" s="46">
        <f t="shared" ref="H7:H18" si="0">G7/F7</f>
        <v>1.0600339714781131</v>
      </c>
      <c r="I7" s="47"/>
      <c r="J7" s="48">
        <f t="shared" ref="J7:J18" si="1">F7*H7</f>
        <v>1198220</v>
      </c>
      <c r="K7" s="47"/>
      <c r="L7" s="47"/>
      <c r="M7" s="49">
        <f t="shared" ref="M7:M18" si="2">G7-F7</f>
        <v>67860</v>
      </c>
    </row>
    <row r="8" spans="2:13" ht="27.75" customHeight="1">
      <c r="B8" s="261"/>
      <c r="C8" s="44" t="s">
        <v>263</v>
      </c>
      <c r="D8" s="20" t="s">
        <v>261</v>
      </c>
      <c r="E8" s="45" t="s">
        <v>260</v>
      </c>
      <c r="F8" s="95">
        <v>1124890</v>
      </c>
      <c r="G8" s="82">
        <v>1192750</v>
      </c>
      <c r="H8" s="46">
        <f t="shared" si="0"/>
        <v>1.060325898532301</v>
      </c>
      <c r="I8" s="47"/>
      <c r="J8" s="48">
        <f t="shared" si="1"/>
        <v>1192750</v>
      </c>
      <c r="K8" s="47"/>
      <c r="L8" s="47"/>
      <c r="M8" s="49">
        <f t="shared" si="2"/>
        <v>67860</v>
      </c>
    </row>
    <row r="9" spans="2:13" ht="27.75" customHeight="1">
      <c r="B9" s="261"/>
      <c r="C9" s="44"/>
      <c r="D9" s="21" t="s">
        <v>262</v>
      </c>
      <c r="E9" s="51" t="s">
        <v>260</v>
      </c>
      <c r="F9" s="95">
        <v>1124890</v>
      </c>
      <c r="G9" s="82">
        <v>1192750</v>
      </c>
      <c r="H9" s="46">
        <f t="shared" si="0"/>
        <v>1.060325898532301</v>
      </c>
      <c r="I9" s="47"/>
      <c r="J9" s="48">
        <f t="shared" si="1"/>
        <v>1192750</v>
      </c>
      <c r="K9" s="47"/>
      <c r="L9" s="47"/>
      <c r="M9" s="49">
        <f t="shared" si="2"/>
        <v>67860</v>
      </c>
    </row>
    <row r="10" spans="2:13" ht="27.75" customHeight="1">
      <c r="B10" s="261"/>
      <c r="C10" s="50" t="s">
        <v>258</v>
      </c>
      <c r="D10" s="20" t="s">
        <v>259</v>
      </c>
      <c r="E10" s="45" t="s">
        <v>260</v>
      </c>
      <c r="F10" s="95">
        <v>1174120</v>
      </c>
      <c r="G10" s="82">
        <v>1241980</v>
      </c>
      <c r="H10" s="46">
        <f t="shared" si="0"/>
        <v>1.0577964773617687</v>
      </c>
      <c r="I10" s="47"/>
      <c r="J10" s="48">
        <f t="shared" si="1"/>
        <v>1241980</v>
      </c>
      <c r="K10" s="47"/>
      <c r="L10" s="47"/>
      <c r="M10" s="49">
        <f t="shared" si="2"/>
        <v>67860</v>
      </c>
    </row>
    <row r="11" spans="2:13" ht="27.75" customHeight="1">
      <c r="B11" s="261"/>
      <c r="C11" s="44" t="s">
        <v>264</v>
      </c>
      <c r="D11" s="20" t="s">
        <v>261</v>
      </c>
      <c r="E11" s="45" t="s">
        <v>260</v>
      </c>
      <c r="F11" s="95">
        <v>1168670</v>
      </c>
      <c r="G11" s="82">
        <v>1236530</v>
      </c>
      <c r="H11" s="46">
        <f t="shared" si="0"/>
        <v>1.0580660066571401</v>
      </c>
      <c r="I11" s="47"/>
      <c r="J11" s="48">
        <f t="shared" si="1"/>
        <v>1236530</v>
      </c>
      <c r="K11" s="47"/>
      <c r="L11" s="47"/>
      <c r="M11" s="49">
        <f t="shared" si="2"/>
        <v>67860</v>
      </c>
    </row>
    <row r="12" spans="2:13" ht="27.75" customHeight="1" thickBot="1">
      <c r="B12" s="261"/>
      <c r="C12" s="44"/>
      <c r="D12" s="21" t="s">
        <v>262</v>
      </c>
      <c r="E12" s="51" t="s">
        <v>260</v>
      </c>
      <c r="F12" s="216">
        <v>1168670</v>
      </c>
      <c r="G12" s="217">
        <v>1236530</v>
      </c>
      <c r="H12" s="194">
        <f t="shared" si="0"/>
        <v>1.0580660066571401</v>
      </c>
      <c r="I12" s="195"/>
      <c r="J12" s="196">
        <f t="shared" si="1"/>
        <v>1236530</v>
      </c>
      <c r="K12" s="195"/>
      <c r="L12" s="195"/>
      <c r="M12" s="197">
        <f t="shared" si="2"/>
        <v>67860</v>
      </c>
    </row>
    <row r="13" spans="2:13" ht="27.75" customHeight="1">
      <c r="B13" s="260" t="s">
        <v>346</v>
      </c>
      <c r="C13" s="56" t="s">
        <v>258</v>
      </c>
      <c r="D13" s="22" t="s">
        <v>259</v>
      </c>
      <c r="E13" s="57" t="s">
        <v>260</v>
      </c>
      <c r="F13" s="97">
        <v>1148540</v>
      </c>
      <c r="G13" s="84">
        <v>1216390</v>
      </c>
      <c r="H13" s="204">
        <f t="shared" si="0"/>
        <v>1.0590749995646647</v>
      </c>
      <c r="I13" s="218"/>
      <c r="J13" s="219">
        <f t="shared" si="1"/>
        <v>1216390</v>
      </c>
      <c r="K13" s="218"/>
      <c r="L13" s="218"/>
      <c r="M13" s="220">
        <f t="shared" si="2"/>
        <v>67850</v>
      </c>
    </row>
    <row r="14" spans="2:13" ht="27.75" customHeight="1">
      <c r="B14" s="261"/>
      <c r="C14" s="44" t="s">
        <v>263</v>
      </c>
      <c r="D14" s="20" t="s">
        <v>261</v>
      </c>
      <c r="E14" s="45" t="s">
        <v>260</v>
      </c>
      <c r="F14" s="79">
        <v>1143070</v>
      </c>
      <c r="G14" s="61">
        <v>1210920</v>
      </c>
      <c r="H14" s="46">
        <f t="shared" si="0"/>
        <v>1.0593576946293752</v>
      </c>
      <c r="I14" s="47"/>
      <c r="J14" s="48">
        <f t="shared" si="1"/>
        <v>1210920</v>
      </c>
      <c r="K14" s="47"/>
      <c r="L14" s="47"/>
      <c r="M14" s="49">
        <f t="shared" si="2"/>
        <v>67850</v>
      </c>
    </row>
    <row r="15" spans="2:13" ht="27.75" customHeight="1">
      <c r="B15" s="261"/>
      <c r="C15" s="44"/>
      <c r="D15" s="21" t="s">
        <v>262</v>
      </c>
      <c r="E15" s="51" t="s">
        <v>260</v>
      </c>
      <c r="F15" s="79">
        <v>1143070</v>
      </c>
      <c r="G15" s="61">
        <v>1210920</v>
      </c>
      <c r="H15" s="46">
        <f t="shared" si="0"/>
        <v>1.0593576946293752</v>
      </c>
      <c r="I15" s="47"/>
      <c r="J15" s="48">
        <f t="shared" si="1"/>
        <v>1210920</v>
      </c>
      <c r="K15" s="47"/>
      <c r="L15" s="47"/>
      <c r="M15" s="49">
        <f t="shared" si="2"/>
        <v>67850</v>
      </c>
    </row>
    <row r="16" spans="2:13" ht="27.75" customHeight="1">
      <c r="B16" s="261"/>
      <c r="C16" s="50" t="s">
        <v>258</v>
      </c>
      <c r="D16" s="20" t="s">
        <v>259</v>
      </c>
      <c r="E16" s="45" t="s">
        <v>260</v>
      </c>
      <c r="F16" s="79">
        <v>1192320</v>
      </c>
      <c r="G16" s="61">
        <v>1260170</v>
      </c>
      <c r="H16" s="46">
        <f t="shared" si="0"/>
        <v>1.0569058641975309</v>
      </c>
      <c r="I16" s="47"/>
      <c r="J16" s="48">
        <f t="shared" si="1"/>
        <v>1260170</v>
      </c>
      <c r="K16" s="47"/>
      <c r="L16" s="47"/>
      <c r="M16" s="49">
        <f t="shared" si="2"/>
        <v>67850</v>
      </c>
    </row>
    <row r="17" spans="2:13" ht="27.75" customHeight="1">
      <c r="B17" s="261"/>
      <c r="C17" s="44" t="s">
        <v>264</v>
      </c>
      <c r="D17" s="20" t="s">
        <v>261</v>
      </c>
      <c r="E17" s="45" t="s">
        <v>260</v>
      </c>
      <c r="F17" s="79">
        <v>1186850</v>
      </c>
      <c r="G17" s="61">
        <v>1254700</v>
      </c>
      <c r="H17" s="46">
        <f t="shared" si="0"/>
        <v>1.05716813413658</v>
      </c>
      <c r="I17" s="47"/>
      <c r="J17" s="48">
        <f t="shared" si="1"/>
        <v>1254700</v>
      </c>
      <c r="K17" s="47"/>
      <c r="L17" s="47"/>
      <c r="M17" s="49">
        <f t="shared" si="2"/>
        <v>67850</v>
      </c>
    </row>
    <row r="18" spans="2:13" ht="27.75" customHeight="1" thickBot="1">
      <c r="B18" s="262"/>
      <c r="C18" s="58"/>
      <c r="D18" s="23" t="s">
        <v>262</v>
      </c>
      <c r="E18" s="59" t="s">
        <v>260</v>
      </c>
      <c r="F18" s="96">
        <v>1186850</v>
      </c>
      <c r="G18" s="83">
        <v>1254700</v>
      </c>
      <c r="H18" s="52">
        <f t="shared" si="0"/>
        <v>1.05716813413658</v>
      </c>
      <c r="I18" s="53"/>
      <c r="J18" s="54">
        <f t="shared" si="1"/>
        <v>1254700</v>
      </c>
      <c r="K18" s="53"/>
      <c r="L18" s="53"/>
      <c r="M18" s="55">
        <f t="shared" si="2"/>
        <v>67850</v>
      </c>
    </row>
    <row r="19" spans="2:13" ht="21.75" customHeight="1">
      <c r="G19" s="246"/>
      <c r="H19" s="246"/>
    </row>
  </sheetData>
  <mergeCells count="10">
    <mergeCell ref="B7:B12"/>
    <mergeCell ref="B13:B18"/>
    <mergeCell ref="G19:H19"/>
    <mergeCell ref="B1:H1"/>
    <mergeCell ref="H4:M4"/>
    <mergeCell ref="B5:B6"/>
    <mergeCell ref="C5:C6"/>
    <mergeCell ref="D5:D6"/>
    <mergeCell ref="E5:E6"/>
    <mergeCell ref="F5:M5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SheetLayoutView="75" workbookViewId="0">
      <selection activeCell="H9" sqref="H9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28.625" style="15" customWidth="1"/>
    <col min="7" max="16384" width="9" style="15"/>
  </cols>
  <sheetData>
    <row r="1" spans="2:6" ht="22.5" customHeight="1">
      <c r="B1" s="247" t="s">
        <v>515</v>
      </c>
      <c r="C1" s="247"/>
      <c r="D1" s="247"/>
      <c r="E1" s="247"/>
      <c r="F1" s="247"/>
    </row>
    <row r="2" spans="2:6" ht="6.75" customHeight="1">
      <c r="C2" s="16"/>
      <c r="D2" s="16"/>
      <c r="E2" s="34"/>
      <c r="F2" s="16"/>
    </row>
    <row r="3" spans="2:6" ht="21" customHeight="1">
      <c r="B3" s="17" t="s">
        <v>516</v>
      </c>
      <c r="C3" s="17"/>
      <c r="D3" s="17"/>
      <c r="E3" s="35"/>
      <c r="F3" s="18"/>
    </row>
    <row r="4" spans="2:6" ht="15.75" customHeight="1" thickBot="1">
      <c r="C4" s="16"/>
      <c r="D4" s="16"/>
      <c r="E4" s="34"/>
      <c r="F4" s="16"/>
    </row>
    <row r="5" spans="2:6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72" t="s">
        <v>517</v>
      </c>
    </row>
    <row r="6" spans="2:6" ht="27" customHeight="1" thickBot="1">
      <c r="B6" s="250"/>
      <c r="C6" s="252"/>
      <c r="D6" s="254"/>
      <c r="E6" s="256"/>
      <c r="F6" s="273"/>
    </row>
    <row r="7" spans="2:6" ht="27.75" customHeight="1" thickTop="1">
      <c r="B7" s="261" t="s">
        <v>344</v>
      </c>
      <c r="C7" s="50" t="s">
        <v>258</v>
      </c>
      <c r="D7" s="20" t="s">
        <v>259</v>
      </c>
      <c r="E7" s="45" t="s">
        <v>260</v>
      </c>
      <c r="F7" s="211">
        <v>1216150</v>
      </c>
    </row>
    <row r="8" spans="2:6" ht="27.75" customHeight="1">
      <c r="B8" s="261"/>
      <c r="C8" s="44" t="s">
        <v>263</v>
      </c>
      <c r="D8" s="20" t="s">
        <v>261</v>
      </c>
      <c r="E8" s="45" t="s">
        <v>260</v>
      </c>
      <c r="F8" s="211">
        <v>1210680</v>
      </c>
    </row>
    <row r="9" spans="2:6" ht="27.75" customHeight="1">
      <c r="B9" s="261"/>
      <c r="C9" s="44"/>
      <c r="D9" s="21" t="s">
        <v>262</v>
      </c>
      <c r="E9" s="51" t="s">
        <v>260</v>
      </c>
      <c r="F9" s="211">
        <v>1210680</v>
      </c>
    </row>
    <row r="10" spans="2:6" ht="27.75" customHeight="1">
      <c r="B10" s="261"/>
      <c r="C10" s="50" t="s">
        <v>258</v>
      </c>
      <c r="D10" s="20" t="s">
        <v>259</v>
      </c>
      <c r="E10" s="45" t="s">
        <v>260</v>
      </c>
      <c r="F10" s="211">
        <v>1259900</v>
      </c>
    </row>
    <row r="11" spans="2:6" ht="27.75" customHeight="1">
      <c r="B11" s="261"/>
      <c r="C11" s="44" t="s">
        <v>264</v>
      </c>
      <c r="D11" s="20" t="s">
        <v>261</v>
      </c>
      <c r="E11" s="45" t="s">
        <v>260</v>
      </c>
      <c r="F11" s="211">
        <v>1254450</v>
      </c>
    </row>
    <row r="12" spans="2:6" ht="27.75" customHeight="1" thickBot="1">
      <c r="B12" s="262"/>
      <c r="C12" s="58"/>
      <c r="D12" s="23" t="s">
        <v>262</v>
      </c>
      <c r="E12" s="59" t="s">
        <v>260</v>
      </c>
      <c r="F12" s="212">
        <v>1254450</v>
      </c>
    </row>
    <row r="13" spans="2:6" ht="27.75" customHeight="1">
      <c r="B13" s="263" t="s">
        <v>342</v>
      </c>
      <c r="C13" s="56" t="s">
        <v>258</v>
      </c>
      <c r="D13" s="22" t="s">
        <v>259</v>
      </c>
      <c r="E13" s="57" t="s">
        <v>260</v>
      </c>
      <c r="F13" s="213">
        <v>1301240</v>
      </c>
    </row>
    <row r="14" spans="2:6" ht="27.75" customHeight="1">
      <c r="B14" s="264"/>
      <c r="C14" s="44" t="s">
        <v>265</v>
      </c>
      <c r="D14" s="20" t="s">
        <v>261</v>
      </c>
      <c r="E14" s="45" t="s">
        <v>260</v>
      </c>
      <c r="F14" s="214">
        <v>1295780</v>
      </c>
    </row>
    <row r="15" spans="2:6" ht="27.75" customHeight="1" thickBot="1">
      <c r="B15" s="265"/>
      <c r="C15" s="58"/>
      <c r="D15" s="23" t="s">
        <v>262</v>
      </c>
      <c r="E15" s="59" t="s">
        <v>260</v>
      </c>
      <c r="F15" s="215">
        <v>1295780</v>
      </c>
    </row>
    <row r="16" spans="2:6" ht="21.75" customHeight="1">
      <c r="F16" s="133"/>
    </row>
  </sheetData>
  <mergeCells count="8">
    <mergeCell ref="B7:B12"/>
    <mergeCell ref="B13:B15"/>
    <mergeCell ref="B1:F1"/>
    <mergeCell ref="B5:B6"/>
    <mergeCell ref="C5:C6"/>
    <mergeCell ref="D5:D6"/>
    <mergeCell ref="E5:E6"/>
    <mergeCell ref="F5:F6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zoomScaleSheetLayoutView="75" workbookViewId="0">
      <selection activeCell="I8" sqref="I8"/>
    </sheetView>
  </sheetViews>
  <sheetFormatPr defaultColWidth="9" defaultRowHeight="13.5"/>
  <cols>
    <col min="1" max="1" width="0.75" style="15" customWidth="1"/>
    <col min="2" max="2" width="18.375" style="15" customWidth="1"/>
    <col min="3" max="3" width="15" style="15" customWidth="1"/>
    <col min="4" max="4" width="9.625" style="15" customWidth="1"/>
    <col min="5" max="5" width="11.25" style="67" customWidth="1"/>
    <col min="6" max="6" width="28.625" style="15" customWidth="1"/>
    <col min="7" max="16384" width="9" style="15"/>
  </cols>
  <sheetData>
    <row r="1" spans="2:6" ht="22.5" customHeight="1">
      <c r="B1" s="247" t="s">
        <v>518</v>
      </c>
      <c r="C1" s="247"/>
      <c r="D1" s="247"/>
      <c r="E1" s="247"/>
      <c r="F1" s="247"/>
    </row>
    <row r="2" spans="2:6" ht="6.75" customHeight="1">
      <c r="C2" s="16"/>
      <c r="D2" s="16"/>
      <c r="E2" s="34"/>
      <c r="F2" s="16"/>
    </row>
    <row r="3" spans="2:6" ht="21" customHeight="1">
      <c r="B3" s="17" t="s">
        <v>516</v>
      </c>
      <c r="C3" s="17"/>
      <c r="D3" s="17"/>
      <c r="E3" s="35"/>
      <c r="F3" s="18"/>
    </row>
    <row r="4" spans="2:6" ht="15.75" customHeight="1" thickBot="1">
      <c r="C4" s="16"/>
      <c r="D4" s="16"/>
      <c r="E4" s="34"/>
      <c r="F4" s="16"/>
    </row>
    <row r="5" spans="2:6" ht="27" customHeight="1">
      <c r="B5" s="249" t="s">
        <v>245</v>
      </c>
      <c r="C5" s="251" t="s">
        <v>246</v>
      </c>
      <c r="D5" s="253" t="s">
        <v>247</v>
      </c>
      <c r="E5" s="255" t="s">
        <v>255</v>
      </c>
      <c r="F5" s="272" t="s">
        <v>520</v>
      </c>
    </row>
    <row r="6" spans="2:6" ht="27" customHeight="1" thickBot="1">
      <c r="B6" s="271"/>
      <c r="C6" s="252"/>
      <c r="D6" s="254"/>
      <c r="E6" s="256"/>
      <c r="F6" s="273"/>
    </row>
    <row r="7" spans="2:6" ht="27.75" customHeight="1" thickTop="1">
      <c r="B7" s="261" t="s">
        <v>344</v>
      </c>
      <c r="C7" s="44" t="s">
        <v>258</v>
      </c>
      <c r="D7" s="201" t="s">
        <v>259</v>
      </c>
      <c r="E7" s="202" t="s">
        <v>260</v>
      </c>
      <c r="F7" s="214">
        <v>1216310</v>
      </c>
    </row>
    <row r="8" spans="2:6" ht="27.75" customHeight="1">
      <c r="B8" s="261"/>
      <c r="C8" s="44" t="s">
        <v>263</v>
      </c>
      <c r="D8" s="20" t="s">
        <v>261</v>
      </c>
      <c r="E8" s="45" t="s">
        <v>260</v>
      </c>
      <c r="F8" s="211">
        <v>1210840</v>
      </c>
    </row>
    <row r="9" spans="2:6" ht="27.75" customHeight="1">
      <c r="B9" s="261"/>
      <c r="C9" s="44"/>
      <c r="D9" s="21" t="s">
        <v>262</v>
      </c>
      <c r="E9" s="51" t="s">
        <v>260</v>
      </c>
      <c r="F9" s="211">
        <v>1210840</v>
      </c>
    </row>
    <row r="10" spans="2:6" ht="27.75" customHeight="1">
      <c r="B10" s="261"/>
      <c r="C10" s="50" t="s">
        <v>258</v>
      </c>
      <c r="D10" s="20" t="s">
        <v>259</v>
      </c>
      <c r="E10" s="45" t="s">
        <v>260</v>
      </c>
      <c r="F10" s="211">
        <v>1260170</v>
      </c>
    </row>
    <row r="11" spans="2:6" ht="27.75" customHeight="1">
      <c r="B11" s="261"/>
      <c r="C11" s="44" t="s">
        <v>264</v>
      </c>
      <c r="D11" s="20" t="s">
        <v>261</v>
      </c>
      <c r="E11" s="45" t="s">
        <v>260</v>
      </c>
      <c r="F11" s="211">
        <v>1254700</v>
      </c>
    </row>
    <row r="12" spans="2:6" ht="27.75" customHeight="1" thickBot="1">
      <c r="B12" s="262"/>
      <c r="C12" s="58"/>
      <c r="D12" s="23" t="s">
        <v>262</v>
      </c>
      <c r="E12" s="59" t="s">
        <v>260</v>
      </c>
      <c r="F12" s="212">
        <v>1254700</v>
      </c>
    </row>
    <row r="13" spans="2:6" ht="21.75" customHeight="1">
      <c r="F13" s="133"/>
    </row>
  </sheetData>
  <mergeCells count="7">
    <mergeCell ref="B7:B12"/>
    <mergeCell ref="B1:F1"/>
    <mergeCell ref="B5:B6"/>
    <mergeCell ref="C5:C6"/>
    <mergeCell ref="D5:D6"/>
    <mergeCell ref="E5:E6"/>
    <mergeCell ref="F5:F6"/>
  </mergeCells>
  <phoneticPr fontId="16" type="noConversion"/>
  <pageMargins left="0.19685039370078741" right="0.19685039370078741" top="0.39370078740157483" bottom="0.23622047244094491" header="0.23622047244094491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7</vt:i4>
      </vt:variant>
    </vt:vector>
  </HeadingPairs>
  <TitlesOfParts>
    <vt:vector size="17" baseType="lpstr">
      <vt:lpstr>본사 연락처</vt:lpstr>
      <vt:lpstr>공장 및 하치장 연락처</vt:lpstr>
      <vt:lpstr>단가계약 현황</vt:lpstr>
      <vt:lpstr>규격별 단가현황(한철,환영,효성)</vt:lpstr>
      <vt:lpstr>규격별 단가현황 (동국)</vt:lpstr>
      <vt:lpstr>규격별 단가현황(대한)</vt:lpstr>
      <vt:lpstr>규격별 단가현황(화진)</vt:lpstr>
      <vt:lpstr>규격별 단가현황(현대)</vt:lpstr>
      <vt:lpstr>규격별 단가현황(한국제강)</vt:lpstr>
      <vt:lpstr>Sheet1</vt:lpstr>
      <vt:lpstr>'규격별 단가현황 (동국)'!Print_Area</vt:lpstr>
      <vt:lpstr>'규격별 단가현황(대한)'!Print_Area</vt:lpstr>
      <vt:lpstr>'규격별 단가현황(한국제강)'!Print_Area</vt:lpstr>
      <vt:lpstr>'규격별 단가현황(한철,환영,효성)'!Print_Area</vt:lpstr>
      <vt:lpstr>'규격별 단가현황(현대)'!Print_Area</vt:lpstr>
      <vt:lpstr>'규격별 단가현황(화진)'!Print_Area</vt:lpstr>
      <vt:lpstr>'공장 및 하치장 연락처'!Print_Titles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2020-02-11T00:49:30Z</cp:lastPrinted>
  <dcterms:created xsi:type="dcterms:W3CDTF">2012-09-18T00:55:07Z</dcterms:created>
  <dcterms:modified xsi:type="dcterms:W3CDTF">2022-05-31T08:54:14Z</dcterms:modified>
</cp:coreProperties>
</file>